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0" windowWidth="19170" windowHeight="10755" activeTab="9"/>
  </bookViews>
  <sheets>
    <sheet name="Лист10" sheetId="12" r:id="rId1"/>
    <sheet name="Лист9" sheetId="11" r:id="rId2"/>
    <sheet name="Лист8" sheetId="10" r:id="rId3"/>
    <sheet name="Лист7" sheetId="9" r:id="rId4"/>
    <sheet name="Лист6" sheetId="8" r:id="rId5"/>
    <sheet name="Лист5" sheetId="7" r:id="rId6"/>
    <sheet name="Лист4" sheetId="6" r:id="rId7"/>
    <sheet name="Лист3" sheetId="5" r:id="rId8"/>
    <sheet name="Лист2" sheetId="4" r:id="rId9"/>
    <sheet name="Лист1" sheetId="3" r:id="rId10"/>
  </sheets>
  <calcPr calcId="125725"/>
</workbook>
</file>

<file path=xl/calcChain.xml><?xml version="1.0" encoding="utf-8"?>
<calcChain xmlns="http://schemas.openxmlformats.org/spreadsheetml/2006/main">
  <c r="O25" i="7"/>
  <c r="N25"/>
  <c r="M25"/>
  <c r="L25"/>
  <c r="K25"/>
  <c r="J25"/>
  <c r="I25"/>
  <c r="H25"/>
  <c r="G25"/>
  <c r="F25"/>
  <c r="E25"/>
  <c r="D25"/>
  <c r="O16"/>
  <c r="N16"/>
  <c r="M16"/>
  <c r="L16"/>
  <c r="K16"/>
  <c r="J16"/>
  <c r="I16"/>
  <c r="H16"/>
  <c r="G16"/>
  <c r="F16"/>
  <c r="E16"/>
  <c r="D16"/>
  <c r="O24" i="6"/>
  <c r="N24"/>
  <c r="M24"/>
  <c r="L24"/>
  <c r="K24"/>
  <c r="J24"/>
  <c r="I24"/>
  <c r="H24"/>
  <c r="G24"/>
  <c r="F24"/>
  <c r="E24"/>
  <c r="D24"/>
  <c r="O14"/>
  <c r="O26" s="1"/>
  <c r="N14"/>
  <c r="N26" s="1"/>
  <c r="M14"/>
  <c r="M26" s="1"/>
  <c r="L14"/>
  <c r="L26" s="1"/>
  <c r="K14"/>
  <c r="K26" s="1"/>
  <c r="J14"/>
  <c r="J26" s="1"/>
  <c r="I14"/>
  <c r="I26" s="1"/>
  <c r="H14"/>
  <c r="H26" s="1"/>
  <c r="G14"/>
  <c r="G26" s="1"/>
  <c r="F14"/>
  <c r="F26" s="1"/>
  <c r="E14"/>
  <c r="E26" s="1"/>
  <c r="D14"/>
  <c r="D26" s="1"/>
  <c r="G15" i="8"/>
  <c r="E26" i="7" l="1"/>
  <c r="E28" s="1"/>
  <c r="G26"/>
  <c r="G28" s="1"/>
  <c r="I26"/>
  <c r="I28" s="1"/>
  <c r="K26"/>
  <c r="K28" s="1"/>
  <c r="M26"/>
  <c r="M28" s="1"/>
  <c r="O26"/>
  <c r="O28" s="1"/>
  <c r="D26"/>
  <c r="D28" s="1"/>
  <c r="F26"/>
  <c r="F28" s="1"/>
  <c r="H26"/>
  <c r="H28" s="1"/>
  <c r="J26"/>
  <c r="J28" s="1"/>
  <c r="L26"/>
  <c r="L28" s="1"/>
  <c r="N26"/>
  <c r="N28" s="1"/>
  <c r="O24" i="10"/>
  <c r="N24"/>
  <c r="M24"/>
  <c r="L24"/>
  <c r="K24"/>
  <c r="J24"/>
  <c r="I24"/>
  <c r="H24"/>
  <c r="G24"/>
  <c r="F24"/>
  <c r="E24"/>
  <c r="D24"/>
  <c r="O14"/>
  <c r="O26" s="1"/>
  <c r="N14"/>
  <c r="N26" s="1"/>
  <c r="M14"/>
  <c r="M26" s="1"/>
  <c r="L14"/>
  <c r="L26" s="1"/>
  <c r="K14"/>
  <c r="K26" s="1"/>
  <c r="J14"/>
  <c r="J26" s="1"/>
  <c r="I14"/>
  <c r="I26" s="1"/>
  <c r="H14"/>
  <c r="H26" s="1"/>
  <c r="G14"/>
  <c r="G26" s="1"/>
  <c r="F14"/>
  <c r="F26" s="1"/>
  <c r="E14"/>
  <c r="E26" s="1"/>
  <c r="D14"/>
  <c r="D26" s="1"/>
  <c r="O25" i="11"/>
  <c r="N25"/>
  <c r="M25"/>
  <c r="L25"/>
  <c r="K25"/>
  <c r="J25"/>
  <c r="I25"/>
  <c r="H25"/>
  <c r="G25"/>
  <c r="G27" s="1"/>
  <c r="F25"/>
  <c r="E25"/>
  <c r="D25"/>
  <c r="O15"/>
  <c r="O27" s="1"/>
  <c r="N15"/>
  <c r="N27" s="1"/>
  <c r="M15"/>
  <c r="M27" s="1"/>
  <c r="L15"/>
  <c r="L27" s="1"/>
  <c r="K15"/>
  <c r="K27" s="1"/>
  <c r="J15"/>
  <c r="J27" s="1"/>
  <c r="I15"/>
  <c r="I27" s="1"/>
  <c r="H15"/>
  <c r="H27" s="1"/>
  <c r="F15"/>
  <c r="E15"/>
  <c r="D15"/>
  <c r="O24" i="8"/>
  <c r="N24"/>
  <c r="M24"/>
  <c r="L24"/>
  <c r="K24"/>
  <c r="J24"/>
  <c r="I24"/>
  <c r="H24"/>
  <c r="G24"/>
  <c r="F24"/>
  <c r="E24"/>
  <c r="D24"/>
  <c r="O15"/>
  <c r="O25" s="1"/>
  <c r="N15"/>
  <c r="N25" s="1"/>
  <c r="M15"/>
  <c r="M25" s="1"/>
  <c r="L15"/>
  <c r="L25" s="1"/>
  <c r="K15"/>
  <c r="K25" s="1"/>
  <c r="J15"/>
  <c r="J25" s="1"/>
  <c r="I15"/>
  <c r="I25" s="1"/>
  <c r="H15"/>
  <c r="H25" s="1"/>
  <c r="G25"/>
  <c r="F15"/>
  <c r="F25" s="1"/>
  <c r="E15"/>
  <c r="E25" s="1"/>
  <c r="D15"/>
  <c r="D25" s="1"/>
  <c r="C25" i="12"/>
  <c r="C14"/>
  <c r="D15" i="5"/>
  <c r="H25"/>
  <c r="D15" i="4"/>
  <c r="C27" i="12" l="1"/>
  <c r="D27" i="11"/>
  <c r="F27"/>
  <c r="E27"/>
  <c r="E25" i="12"/>
  <c r="F25"/>
  <c r="G25"/>
  <c r="H25"/>
  <c r="I25"/>
  <c r="J25"/>
  <c r="K25"/>
  <c r="L25"/>
  <c r="M25"/>
  <c r="N25"/>
  <c r="O25"/>
  <c r="D25"/>
  <c r="E14"/>
  <c r="E27" s="1"/>
  <c r="F14"/>
  <c r="F27" s="1"/>
  <c r="G14"/>
  <c r="G27" s="1"/>
  <c r="H14"/>
  <c r="H27" s="1"/>
  <c r="I14"/>
  <c r="I27" s="1"/>
  <c r="J14"/>
  <c r="J27" s="1"/>
  <c r="K14"/>
  <c r="K27" s="1"/>
  <c r="L14"/>
  <c r="L27" s="1"/>
  <c r="M14"/>
  <c r="M27" s="1"/>
  <c r="N14"/>
  <c r="N27" s="1"/>
  <c r="O14"/>
  <c r="O27" s="1"/>
  <c r="D14"/>
  <c r="D27" s="1"/>
  <c r="E25" i="9"/>
  <c r="F25"/>
  <c r="G25"/>
  <c r="I25"/>
  <c r="J25"/>
  <c r="K25"/>
  <c r="L25"/>
  <c r="M25"/>
  <c r="N25"/>
  <c r="O25"/>
  <c r="D25"/>
  <c r="E15"/>
  <c r="F15"/>
  <c r="G15"/>
  <c r="H15"/>
  <c r="I15"/>
  <c r="I27" s="1"/>
  <c r="J15"/>
  <c r="J27" s="1"/>
  <c r="K15"/>
  <c r="K27" s="1"/>
  <c r="L15"/>
  <c r="L27" s="1"/>
  <c r="M15"/>
  <c r="M27" s="1"/>
  <c r="N15"/>
  <c r="N27" s="1"/>
  <c r="O15"/>
  <c r="O27" s="1"/>
  <c r="D15"/>
  <c r="D27" s="1"/>
  <c r="E27" i="8"/>
  <c r="F27"/>
  <c r="G27"/>
  <c r="H27"/>
  <c r="I27"/>
  <c r="J27"/>
  <c r="K27"/>
  <c r="L27"/>
  <c r="M27"/>
  <c r="N27"/>
  <c r="O27"/>
  <c r="D27"/>
  <c r="E25" i="5"/>
  <c r="F25"/>
  <c r="G25"/>
  <c r="I25"/>
  <c r="J25"/>
  <c r="K25"/>
  <c r="L25"/>
  <c r="M25"/>
  <c r="N25"/>
  <c r="O25"/>
  <c r="D25"/>
  <c r="E15"/>
  <c r="F15"/>
  <c r="G15"/>
  <c r="H15"/>
  <c r="I15"/>
  <c r="J15"/>
  <c r="J27" s="1"/>
  <c r="K15"/>
  <c r="K27" s="1"/>
  <c r="L15"/>
  <c r="M15"/>
  <c r="N15"/>
  <c r="O15"/>
  <c r="E25" i="4"/>
  <c r="F25"/>
  <c r="G25"/>
  <c r="I25"/>
  <c r="J25"/>
  <c r="K25"/>
  <c r="L25"/>
  <c r="M25"/>
  <c r="N25"/>
  <c r="O25"/>
  <c r="D25"/>
  <c r="E15"/>
  <c r="F15"/>
  <c r="G15"/>
  <c r="H15"/>
  <c r="H27" s="1"/>
  <c r="I15"/>
  <c r="J15"/>
  <c r="J27" s="1"/>
  <c r="K15"/>
  <c r="L15"/>
  <c r="M15"/>
  <c r="N15"/>
  <c r="O15"/>
  <c r="E14" i="3"/>
  <c r="E26" s="1"/>
  <c r="F14"/>
  <c r="F26" s="1"/>
  <c r="G14"/>
  <c r="G26" s="1"/>
  <c r="H14"/>
  <c r="H26" s="1"/>
  <c r="I14"/>
  <c r="I26" s="1"/>
  <c r="J14"/>
  <c r="J26" s="1"/>
  <c r="K14"/>
  <c r="K26" s="1"/>
  <c r="L14"/>
  <c r="L26" s="1"/>
  <c r="M14"/>
  <c r="M26" s="1"/>
  <c r="N14"/>
  <c r="N26" s="1"/>
  <c r="O14"/>
  <c r="O26" s="1"/>
  <c r="D14"/>
  <c r="D26" s="1"/>
  <c r="H27" i="5" l="1"/>
  <c r="O27"/>
  <c r="N27"/>
  <c r="M27"/>
  <c r="L27"/>
  <c r="I27"/>
  <c r="G27"/>
  <c r="F27"/>
  <c r="E27"/>
  <c r="D27"/>
  <c r="G27" i="9"/>
  <c r="F27"/>
  <c r="E27"/>
  <c r="H27"/>
  <c r="O27" i="4"/>
  <c r="N27"/>
  <c r="M27"/>
  <c r="L27"/>
  <c r="K27"/>
  <c r="I27"/>
  <c r="G27"/>
  <c r="F27"/>
  <c r="E27"/>
  <c r="D27"/>
</calcChain>
</file>

<file path=xl/sharedStrings.xml><?xml version="1.0" encoding="utf-8"?>
<sst xmlns="http://schemas.openxmlformats.org/spreadsheetml/2006/main" count="706" uniqueCount="193">
  <si>
    <t>Прием пищи, наименование блюда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</si>
  <si>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</si>
  <si>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</si>
  <si>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</si>
  <si>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</si>
  <si>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</t>
  </si>
  <si>
    <t>Б</t>
  </si>
  <si>
    <t>Ж</t>
  </si>
  <si>
    <t>У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</si>
  <si>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</si>
  <si>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С</t>
  </si>
  <si>
    <t>А</t>
  </si>
  <si>
    <t>Е</t>
  </si>
  <si>
    <t>Ca</t>
  </si>
  <si>
    <t>P</t>
  </si>
  <si>
    <t>Mg</t>
  </si>
  <si>
    <t>Fe</t>
  </si>
  <si>
    <t>ЗАВТРАК</t>
  </si>
  <si>
    <t>Итого:</t>
  </si>
  <si>
    <t>ОБЕД</t>
  </si>
  <si>
    <t>Хлеб ржано-пшеничный</t>
  </si>
  <si>
    <t>Компот из плодов свежих витамин.(Яблоки)</t>
  </si>
  <si>
    <t xml:space="preserve">Капуста тушёная </t>
  </si>
  <si>
    <t>Икра кабачковая</t>
  </si>
  <si>
    <t>Всего:</t>
  </si>
  <si>
    <t>Хлеб пшеничный</t>
  </si>
  <si>
    <t>Огурцы свежие</t>
  </si>
  <si>
    <t>Котлета п/ф</t>
  </si>
  <si>
    <t>Рис припущенный с томатом</t>
  </si>
  <si>
    <t>Салат из свеклы отварной</t>
  </si>
  <si>
    <t>Рассольник ленинградский</t>
  </si>
  <si>
    <t>Компот из свежих плодов витамин.(апельсин)</t>
  </si>
  <si>
    <t>Компот из смеси с/ф витаминиз.</t>
  </si>
  <si>
    <t xml:space="preserve">Птица отварная </t>
  </si>
  <si>
    <t>Хлеб ржано пшеничный</t>
  </si>
  <si>
    <t>Салат из моркови</t>
  </si>
  <si>
    <t>Суп картофельный с клёцками</t>
  </si>
  <si>
    <t>Банан</t>
  </si>
  <si>
    <t>Запеканка из творога</t>
  </si>
  <si>
    <t>Чай с лимоном</t>
  </si>
  <si>
    <t xml:space="preserve">Всего: </t>
  </si>
  <si>
    <t xml:space="preserve">Итого: </t>
  </si>
  <si>
    <t>Пюре гороховое</t>
  </si>
  <si>
    <t xml:space="preserve">Помидоры свежие </t>
  </si>
  <si>
    <t>Суп с крупой</t>
  </si>
  <si>
    <t>Суп картофельный с фрикадельками</t>
  </si>
  <si>
    <t xml:space="preserve">Каша перловая рассыпчатая </t>
  </si>
  <si>
    <t xml:space="preserve">Хлеб ржано-пшеничный </t>
  </si>
  <si>
    <t>Щи из капусты</t>
  </si>
  <si>
    <t>Суп с рыбными консервами</t>
  </si>
  <si>
    <t>Салат (яйцо,огурец,зел.гор.)</t>
  </si>
  <si>
    <t>Салат из свежей капусты</t>
  </si>
  <si>
    <t>Азу</t>
  </si>
  <si>
    <t xml:space="preserve">Компот из сухофруктов + витамин С </t>
  </si>
  <si>
    <t>День 10-й</t>
  </si>
  <si>
    <t>День 2-й</t>
  </si>
  <si>
    <t>День 3-й</t>
  </si>
  <si>
    <t>День 5-й</t>
  </si>
  <si>
    <t>День 6-й</t>
  </si>
  <si>
    <t>День 7-й</t>
  </si>
  <si>
    <t>День 8-й</t>
  </si>
  <si>
    <t>День 9-й</t>
  </si>
  <si>
    <t>Р-195; 2004</t>
  </si>
  <si>
    <t>Р-51;2004</t>
  </si>
  <si>
    <t>Р-348; 2004</t>
  </si>
  <si>
    <t>Р-594; 2004</t>
  </si>
  <si>
    <t>Р-100; 2003</t>
  </si>
  <si>
    <t>Р-41; 2003</t>
  </si>
  <si>
    <t>Р-779;2003</t>
  </si>
  <si>
    <t>Р-132; 2003</t>
  </si>
  <si>
    <t>Р-108; 2003</t>
  </si>
  <si>
    <t>Р-714; 2003</t>
  </si>
  <si>
    <t>Р-64; 2003</t>
  </si>
  <si>
    <t>Р-422; 2013</t>
  </si>
  <si>
    <t>Р-322; 2003</t>
  </si>
  <si>
    <t>Р-171; 2003</t>
  </si>
  <si>
    <t>Р-282; 2003</t>
  </si>
  <si>
    <t>Р-164; 2003</t>
  </si>
  <si>
    <t>Р-51; 2003</t>
  </si>
  <si>
    <t>Р-144; 2003</t>
  </si>
  <si>
    <t>Р-297; 2003</t>
  </si>
  <si>
    <t>Р-220; 2003</t>
  </si>
  <si>
    <t>Суп картофельный с бобовыми</t>
  </si>
  <si>
    <t>Р-376; 2003</t>
  </si>
  <si>
    <t>Р-49; 1996</t>
  </si>
  <si>
    <t>№ рец; Год</t>
  </si>
  <si>
    <t>0.07</t>
  </si>
  <si>
    <t>*</t>
  </si>
  <si>
    <t>Сборник рецептур блюд и кулинарных изделий для предприятий общественного питания общеобразовательных школах Лапшина В.Т 2004 год</t>
  </si>
  <si>
    <t>Сборник рецептур блюд и кулинарных изделий для предприятий общественного питания 1996 год</t>
  </si>
  <si>
    <t>**</t>
  </si>
  <si>
    <t>***</t>
  </si>
  <si>
    <t>****</t>
  </si>
  <si>
    <t xml:space="preserve"> </t>
  </si>
  <si>
    <t>Сборник рецептур блюд и кулинарных изделий для предприятий общественного питания 2013 год</t>
  </si>
  <si>
    <t>*****</t>
  </si>
  <si>
    <t>Р-87; 2001*****</t>
  </si>
  <si>
    <t>Сборник рецептур блюд и кулинарных изделий для предприятий общественного питания 2001год</t>
  </si>
  <si>
    <t>Сборник рецептур блюд и кулинарных изделий для предприятий общественного питания 2003 год</t>
  </si>
  <si>
    <t xml:space="preserve">Жаркое по домашнему </t>
  </si>
  <si>
    <t>Рис с овощами</t>
  </si>
  <si>
    <t>Р-60; 2003</t>
  </si>
  <si>
    <t>Макароны отварные</t>
  </si>
  <si>
    <t>Р-19; 2003</t>
  </si>
  <si>
    <t>Р-130; 2004*</t>
  </si>
  <si>
    <t>Р-523; 2004</t>
  </si>
  <si>
    <t>Р-417; 2004</t>
  </si>
  <si>
    <t xml:space="preserve">Чай с сахаром </t>
  </si>
  <si>
    <t>Возрастная категория 6-10 лет</t>
  </si>
  <si>
    <t xml:space="preserve">Возрастная категория 6-10 </t>
  </si>
  <si>
    <t>Возрастная категория 6-10</t>
  </si>
  <si>
    <t xml:space="preserve">Возрастная категория 6-10 лет </t>
  </si>
  <si>
    <t xml:space="preserve">Возрастнгая категория 6-10 лет </t>
  </si>
  <si>
    <t xml:space="preserve">Возрастная категория  6-10 лет </t>
  </si>
  <si>
    <t>Р-136</t>
  </si>
  <si>
    <t>Р- 436</t>
  </si>
  <si>
    <t xml:space="preserve">Картофелное пюре </t>
  </si>
  <si>
    <t>Р-337; 2003</t>
  </si>
  <si>
    <t>Яйца отварные шт</t>
  </si>
  <si>
    <t>Р-127</t>
  </si>
  <si>
    <t>Р-282; 2004</t>
  </si>
  <si>
    <t>Р-774; 2003</t>
  </si>
  <si>
    <t>Р-529; 2003</t>
  </si>
  <si>
    <t>Р-301; 2003</t>
  </si>
  <si>
    <t>Птица (тушеная)</t>
  </si>
  <si>
    <t>Кофейный напиток на  молоке</t>
  </si>
  <si>
    <t>Рыба тушеная в томате с овощами</t>
  </si>
  <si>
    <t>Р-376; 2004</t>
  </si>
  <si>
    <t>Р-275; 2004</t>
  </si>
  <si>
    <t>Р-372; 2003</t>
  </si>
  <si>
    <t>Р- 41; 2003</t>
  </si>
  <si>
    <t>Р-155; 2004</t>
  </si>
  <si>
    <t>Компот из свежезамор ягод</t>
  </si>
  <si>
    <t>Сан ПиН2.03/2.4.3590-20   (20-25%)</t>
  </si>
  <si>
    <t>Сан ПиН2.03/2.4.3590-20  (30-35%)</t>
  </si>
  <si>
    <t>15,4-19,25</t>
  </si>
  <si>
    <t>15,8-19,75</t>
  </si>
  <si>
    <t>67,0-83,75</t>
  </si>
  <si>
    <t>470,0-587,5</t>
  </si>
  <si>
    <t>0,024-0,030</t>
  </si>
  <si>
    <t>12-15</t>
  </si>
  <si>
    <t>140-175</t>
  </si>
  <si>
    <t>220-275</t>
  </si>
  <si>
    <t>50-62,5</t>
  </si>
  <si>
    <t>0,6-0,75</t>
  </si>
  <si>
    <t>23,1-26,95</t>
  </si>
  <si>
    <t>23,7-27,65</t>
  </si>
  <si>
    <t>100,5-117,25</t>
  </si>
  <si>
    <t>705-822,5</t>
  </si>
  <si>
    <t>0,36-0,042</t>
  </si>
  <si>
    <t>18-21</t>
  </si>
  <si>
    <t>210-245</t>
  </si>
  <si>
    <t>330-385</t>
  </si>
  <si>
    <t>75-87,5</t>
  </si>
  <si>
    <t>0,9-1,05</t>
  </si>
  <si>
    <t>Энергетическая ценность  (ккал/сут)</t>
  </si>
  <si>
    <t>2,4-3,0</t>
  </si>
  <si>
    <t>3,6-4,2</t>
  </si>
  <si>
    <t xml:space="preserve">Сдоба </t>
  </si>
  <si>
    <t xml:space="preserve">Какао с молоком </t>
  </si>
  <si>
    <t xml:space="preserve">Р-311; </t>
  </si>
  <si>
    <t xml:space="preserve">Каша пшеничная с маслом </t>
  </si>
  <si>
    <t>День 1-й</t>
  </si>
  <si>
    <t xml:space="preserve">Кефир </t>
  </si>
  <si>
    <t>Р-123;2004</t>
  </si>
  <si>
    <t>Каша гречневая рассыпчатая</t>
  </si>
  <si>
    <t>Р-54; 2004</t>
  </si>
  <si>
    <t>Борщ с капустой и картофелем</t>
  </si>
  <si>
    <t xml:space="preserve">Каша рисовая с маслом </t>
  </si>
  <si>
    <t>Р-372; ***</t>
  </si>
  <si>
    <t>Хлеб пшеничный с  сыром</t>
  </si>
  <si>
    <t>День 4-й</t>
  </si>
  <si>
    <t xml:space="preserve">Каша вязкая геркулесовая с маслом </t>
  </si>
  <si>
    <t>Р-173; 2006</t>
  </si>
  <si>
    <t xml:space="preserve">Яблоки </t>
  </si>
  <si>
    <t xml:space="preserve">Гуляш мясной </t>
  </si>
  <si>
    <t xml:space="preserve">Каша пшенная с маслом </t>
  </si>
  <si>
    <t>Хлеб пшеничный  с сыром</t>
  </si>
  <si>
    <t xml:space="preserve">Апельсины </t>
  </si>
  <si>
    <t>Салат из белокачанной капусты с морковью</t>
  </si>
  <si>
    <t>Р-317</t>
  </si>
  <si>
    <t>Свекольник</t>
  </si>
  <si>
    <t xml:space="preserve">Фрикадельки паровые </t>
  </si>
  <si>
    <t xml:space="preserve">Сок </t>
  </si>
  <si>
    <t xml:space="preserve">Голубцы с соусом </t>
  </si>
  <si>
    <t xml:space="preserve">Тефтели мясные с соусом  </t>
  </si>
  <si>
    <t xml:space="preserve">    Салат из капусты с морковью</t>
  </si>
  <si>
    <t xml:space="preserve">Котлета мясная с соусом </t>
  </si>
  <si>
    <t>100/30</t>
  </si>
  <si>
    <t>Р-92; 2011</t>
  </si>
  <si>
    <t xml:space="preserve">Сельдь  с луком репчатым </t>
  </si>
  <si>
    <t>Р-56; 2011</t>
  </si>
  <si>
    <t xml:space="preserve">Картофель отварной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</si>
</sst>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6"/>
  <sheetViews>
    <sheetView workbookViewId="0">
      <selection activeCell="B35" sqref="B35"/>
    </sheetView>
  </sheetViews>
  <sheetFormatPr defaultRowHeight="15.75"/>
  <cols>
    <col min="1" max="1" width="14" style="1" customWidth="1"/>
    <col min="2" max="2" width="39.5703125" style="1" customWidth="1"/>
    <col min="3" max="3" width="9.28515625" style="1" customWidth="1"/>
    <col min="4" max="4" width="12.7109375" style="1" customWidth="1"/>
    <col min="5" max="5" width="11.85546875" style="1" customWidth="1"/>
    <col min="6" max="6" width="11.28515625" style="1" customWidth="1"/>
    <col min="7" max="7" width="16" style="1" customWidth="1"/>
    <col min="8" max="8" width="11.140625" style="1" customWidth="1"/>
    <col min="9" max="9" width="8" style="1" customWidth="1"/>
    <col min="10" max="10" width="8.42578125" style="1" customWidth="1"/>
    <col min="11" max="11" width="7.140625" style="1" customWidth="1"/>
    <col min="12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108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54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155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43.5" customHeight="1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 t="s">
        <v>84</v>
      </c>
      <c r="B9" s="2" t="s">
        <v>50</v>
      </c>
      <c r="C9" s="2">
        <v>100</v>
      </c>
      <c r="D9" s="2">
        <v>3.69</v>
      </c>
      <c r="E9" s="2">
        <v>6.8</v>
      </c>
      <c r="F9" s="2">
        <v>11.13</v>
      </c>
      <c r="G9" s="2">
        <v>111</v>
      </c>
      <c r="H9" s="2">
        <v>0.05</v>
      </c>
      <c r="I9" s="2">
        <v>3.1</v>
      </c>
      <c r="J9" s="2">
        <v>0</v>
      </c>
      <c r="K9" s="2">
        <v>2.67</v>
      </c>
      <c r="L9" s="2">
        <v>24.18</v>
      </c>
      <c r="M9" s="2">
        <v>49.09</v>
      </c>
      <c r="N9" s="2">
        <v>33.82</v>
      </c>
      <c r="O9" s="2">
        <v>0.63800000000000001</v>
      </c>
    </row>
    <row r="10" spans="1:15">
      <c r="A10" s="2" t="s">
        <v>106</v>
      </c>
      <c r="B10" s="34" t="s">
        <v>176</v>
      </c>
      <c r="C10" s="2">
        <v>200</v>
      </c>
      <c r="D10" s="2">
        <v>9.17</v>
      </c>
      <c r="E10" s="2">
        <v>7.34</v>
      </c>
      <c r="F10" s="2">
        <v>26.12</v>
      </c>
      <c r="G10" s="2">
        <v>207</v>
      </c>
      <c r="H10" s="2">
        <v>0.105</v>
      </c>
      <c r="I10" s="2">
        <v>13.55</v>
      </c>
      <c r="J10" s="2">
        <v>0</v>
      </c>
      <c r="K10" s="2">
        <v>0</v>
      </c>
      <c r="L10" s="2">
        <v>19.16</v>
      </c>
      <c r="M10" s="2">
        <v>0</v>
      </c>
      <c r="N10" s="2">
        <v>0</v>
      </c>
      <c r="O10" s="2">
        <v>1.1100000000000001</v>
      </c>
    </row>
    <row r="11" spans="1:15">
      <c r="A11" s="10" t="s">
        <v>71</v>
      </c>
      <c r="B11" s="10" t="s">
        <v>39</v>
      </c>
      <c r="C11" s="10">
        <v>200</v>
      </c>
      <c r="D11" s="10">
        <v>0.2</v>
      </c>
      <c r="E11" s="10">
        <v>0</v>
      </c>
      <c r="F11" s="10">
        <v>30.4</v>
      </c>
      <c r="G11" s="10">
        <v>122</v>
      </c>
      <c r="H11" s="10">
        <v>0</v>
      </c>
      <c r="I11" s="10">
        <v>5.6</v>
      </c>
      <c r="J11" s="10">
        <v>0</v>
      </c>
      <c r="K11" s="10">
        <v>0</v>
      </c>
      <c r="L11" s="10">
        <v>28.4</v>
      </c>
      <c r="M11" s="10">
        <v>8</v>
      </c>
      <c r="N11" s="10">
        <v>0</v>
      </c>
      <c r="O11" s="10">
        <v>0.8</v>
      </c>
    </row>
    <row r="12" spans="1:15">
      <c r="A12" s="32"/>
      <c r="B12" s="34" t="s">
        <v>177</v>
      </c>
      <c r="C12" s="32">
        <v>60</v>
      </c>
      <c r="D12" s="32">
        <v>5.2549999999999999</v>
      </c>
      <c r="E12" s="32">
        <v>7.6449999999999996</v>
      </c>
      <c r="F12" s="32">
        <v>16.18</v>
      </c>
      <c r="G12" s="32">
        <v>154.44999999999999</v>
      </c>
      <c r="H12" s="32">
        <v>5.5E-2</v>
      </c>
      <c r="I12" s="32">
        <v>0.08</v>
      </c>
      <c r="J12" s="32">
        <v>0</v>
      </c>
      <c r="K12" s="32">
        <v>0</v>
      </c>
      <c r="L12" s="32">
        <v>106.78</v>
      </c>
      <c r="M12" s="32">
        <v>0</v>
      </c>
      <c r="N12" s="32">
        <v>0</v>
      </c>
      <c r="O12" s="32">
        <v>0.79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 t="s">
        <v>18</v>
      </c>
      <c r="C14" s="2">
        <f>SUM(C9:C12)</f>
        <v>560</v>
      </c>
      <c r="D14" s="4">
        <f>D9+D10+D11+D12</f>
        <v>18.314999999999998</v>
      </c>
      <c r="E14" s="4">
        <f t="shared" ref="E14:O14" si="0">E9+E10+E11+E12</f>
        <v>21.785</v>
      </c>
      <c r="F14" s="4">
        <f t="shared" si="0"/>
        <v>83.830000000000013</v>
      </c>
      <c r="G14" s="4">
        <f t="shared" si="0"/>
        <v>594.45000000000005</v>
      </c>
      <c r="H14" s="4">
        <f t="shared" si="0"/>
        <v>0.21</v>
      </c>
      <c r="I14" s="4">
        <f t="shared" si="0"/>
        <v>22.33</v>
      </c>
      <c r="J14" s="4">
        <f t="shared" si="0"/>
        <v>0</v>
      </c>
      <c r="K14" s="4">
        <f t="shared" si="0"/>
        <v>2.67</v>
      </c>
      <c r="L14" s="4">
        <f t="shared" si="0"/>
        <v>178.52</v>
      </c>
      <c r="M14" s="4">
        <f t="shared" si="0"/>
        <v>57.09</v>
      </c>
      <c r="N14" s="4">
        <f t="shared" si="0"/>
        <v>33.82</v>
      </c>
      <c r="O14" s="4">
        <f t="shared" si="0"/>
        <v>3.3380000000000001</v>
      </c>
    </row>
    <row r="15" spans="1:15">
      <c r="A15" s="14"/>
      <c r="B15" s="14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16"/>
      <c r="B16" s="17" t="s">
        <v>133</v>
      </c>
      <c r="C16" s="17"/>
      <c r="D16" s="18" t="s">
        <v>135</v>
      </c>
      <c r="E16" s="18" t="s">
        <v>136</v>
      </c>
      <c r="F16" s="18" t="s">
        <v>137</v>
      </c>
      <c r="G16" s="18" t="s">
        <v>138</v>
      </c>
      <c r="H16" s="18" t="s">
        <v>139</v>
      </c>
      <c r="I16" s="20" t="s">
        <v>140</v>
      </c>
      <c r="J16" s="19" t="s">
        <v>141</v>
      </c>
      <c r="K16" s="18" t="s">
        <v>156</v>
      </c>
      <c r="L16" s="18" t="s">
        <v>142</v>
      </c>
      <c r="M16" s="18" t="s">
        <v>142</v>
      </c>
      <c r="N16" s="18" t="s">
        <v>143</v>
      </c>
      <c r="O16" s="18" t="s">
        <v>144</v>
      </c>
    </row>
    <row r="17" spans="1:15">
      <c r="A17" s="2"/>
      <c r="B17" s="3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32" t="s">
        <v>72</v>
      </c>
      <c r="B18" s="2" t="s">
        <v>51</v>
      </c>
      <c r="C18" s="2">
        <v>100</v>
      </c>
      <c r="D18" s="2">
        <v>1.6</v>
      </c>
      <c r="E18" s="2">
        <v>5</v>
      </c>
      <c r="F18" s="2">
        <v>3.1</v>
      </c>
      <c r="G18" s="2">
        <v>69</v>
      </c>
      <c r="H18" s="2">
        <v>0.04</v>
      </c>
      <c r="I18" s="2">
        <v>6.3</v>
      </c>
      <c r="J18" s="2">
        <v>0.14000000000000001</v>
      </c>
      <c r="K18" s="2">
        <v>0.4</v>
      </c>
      <c r="L18" s="2">
        <v>0.46</v>
      </c>
      <c r="M18" s="2">
        <v>55</v>
      </c>
      <c r="N18" s="2">
        <v>15</v>
      </c>
      <c r="O18" s="2">
        <v>0.2</v>
      </c>
    </row>
    <row r="19" spans="1:15">
      <c r="A19" s="2" t="s">
        <v>121</v>
      </c>
      <c r="B19" s="2" t="s">
        <v>82</v>
      </c>
      <c r="C19" s="2">
        <v>200</v>
      </c>
      <c r="D19" s="2">
        <v>6.86</v>
      </c>
      <c r="E19" s="2">
        <v>8.64</v>
      </c>
      <c r="F19" s="2">
        <v>28.28</v>
      </c>
      <c r="G19" s="2">
        <v>207.62</v>
      </c>
      <c r="H19" s="2">
        <v>0.28000000000000003</v>
      </c>
      <c r="I19" s="2">
        <v>8.1199999999999992</v>
      </c>
      <c r="J19" s="2">
        <v>5.8999999999999997E-2</v>
      </c>
      <c r="K19" s="2">
        <v>0.25</v>
      </c>
      <c r="L19" s="2">
        <v>58.1</v>
      </c>
      <c r="M19" s="2">
        <v>0</v>
      </c>
      <c r="N19" s="2">
        <v>0</v>
      </c>
      <c r="O19" s="2">
        <v>2.52</v>
      </c>
    </row>
    <row r="20" spans="1:15">
      <c r="A20" s="2" t="s">
        <v>122</v>
      </c>
      <c r="B20" s="2" t="s">
        <v>52</v>
      </c>
      <c r="C20" s="2">
        <v>200</v>
      </c>
      <c r="D20" s="2">
        <v>10.3</v>
      </c>
      <c r="E20" s="2">
        <v>10.66</v>
      </c>
      <c r="F20" s="2">
        <v>17.36</v>
      </c>
      <c r="G20" s="2">
        <v>212.3</v>
      </c>
      <c r="H20" s="2">
        <v>0.14000000000000001</v>
      </c>
      <c r="I20" s="2">
        <v>20.79</v>
      </c>
      <c r="J20" s="2">
        <v>0</v>
      </c>
      <c r="K20" s="2">
        <v>0.27</v>
      </c>
      <c r="L20" s="2">
        <v>21.63</v>
      </c>
      <c r="M20" s="2">
        <v>0</v>
      </c>
      <c r="N20" s="2">
        <v>0</v>
      </c>
      <c r="O20" s="2">
        <v>2.3199999999999998</v>
      </c>
    </row>
    <row r="21" spans="1:15">
      <c r="A21" s="12" t="s">
        <v>83</v>
      </c>
      <c r="B21" s="12" t="s">
        <v>53</v>
      </c>
      <c r="C21" s="12">
        <v>200</v>
      </c>
      <c r="D21" s="12">
        <v>3</v>
      </c>
      <c r="E21" s="12">
        <v>4.95</v>
      </c>
      <c r="F21" s="12">
        <v>17.2</v>
      </c>
      <c r="G21" s="12">
        <v>112.5</v>
      </c>
      <c r="H21" s="12">
        <v>4.4999999999999998E-2</v>
      </c>
      <c r="I21" s="12">
        <v>21.3</v>
      </c>
      <c r="J21" s="12">
        <v>0</v>
      </c>
      <c r="K21" s="12">
        <v>1.5</v>
      </c>
      <c r="L21" s="12">
        <v>87</v>
      </c>
      <c r="M21" s="12">
        <v>80</v>
      </c>
      <c r="N21" s="12">
        <v>20</v>
      </c>
      <c r="O21" s="12">
        <v>1.2</v>
      </c>
    </row>
    <row r="22" spans="1:15">
      <c r="A22" s="10"/>
      <c r="B22" s="10" t="s">
        <v>47</v>
      </c>
      <c r="C22" s="10">
        <v>50</v>
      </c>
      <c r="D22" s="10">
        <v>3.85</v>
      </c>
      <c r="E22" s="10">
        <v>0.7</v>
      </c>
      <c r="F22" s="4">
        <v>18.850000000000001</v>
      </c>
      <c r="G22" s="10">
        <v>100.5</v>
      </c>
      <c r="H22" s="10">
        <v>0.1</v>
      </c>
      <c r="I22" s="10">
        <v>0</v>
      </c>
      <c r="J22" s="10">
        <v>0</v>
      </c>
      <c r="K22" s="10">
        <v>0</v>
      </c>
      <c r="L22" s="10">
        <v>16.5</v>
      </c>
      <c r="M22" s="10">
        <v>97</v>
      </c>
      <c r="N22" s="10">
        <v>28.5</v>
      </c>
      <c r="O22" s="10">
        <v>2.25</v>
      </c>
    </row>
    <row r="23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>
      <c r="A25" s="2"/>
      <c r="B25" s="2" t="s">
        <v>18</v>
      </c>
      <c r="C25" s="2">
        <f>SUM(C18:C23)</f>
        <v>750</v>
      </c>
      <c r="D25" s="2">
        <f>D18+D19+D20+D21+D22+D23</f>
        <v>25.610000000000003</v>
      </c>
      <c r="E25" s="7">
        <f t="shared" ref="E25:O25" si="1">E18+E19+E20+E21+E22+E23</f>
        <v>29.95</v>
      </c>
      <c r="F25" s="7">
        <f t="shared" si="1"/>
        <v>84.789999999999992</v>
      </c>
      <c r="G25" s="7">
        <f t="shared" si="1"/>
        <v>701.92000000000007</v>
      </c>
      <c r="H25" s="7">
        <f t="shared" si="1"/>
        <v>0.60499999999999998</v>
      </c>
      <c r="I25" s="7">
        <f t="shared" si="1"/>
        <v>56.509999999999991</v>
      </c>
      <c r="J25" s="7">
        <f t="shared" si="1"/>
        <v>0.19900000000000001</v>
      </c>
      <c r="K25" s="7">
        <f t="shared" si="1"/>
        <v>2.42</v>
      </c>
      <c r="L25" s="7">
        <f t="shared" si="1"/>
        <v>183.69</v>
      </c>
      <c r="M25" s="7">
        <f t="shared" si="1"/>
        <v>232</v>
      </c>
      <c r="N25" s="7">
        <f t="shared" si="1"/>
        <v>63.5</v>
      </c>
      <c r="O25" s="7">
        <f t="shared" si="1"/>
        <v>8.49</v>
      </c>
    </row>
    <row r="26" spans="1:15">
      <c r="A26" s="14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"/>
      <c r="B27" s="2" t="s">
        <v>24</v>
      </c>
      <c r="C27" s="2">
        <f>C14+C25</f>
        <v>1310</v>
      </c>
      <c r="D27" s="4">
        <f>D14+D25</f>
        <v>43.924999999999997</v>
      </c>
      <c r="E27" s="4">
        <f t="shared" ref="E27:O27" si="2">E14+E25</f>
        <v>51.734999999999999</v>
      </c>
      <c r="F27" s="4">
        <f t="shared" si="2"/>
        <v>168.62</v>
      </c>
      <c r="G27" s="4">
        <f t="shared" si="2"/>
        <v>1296.3700000000001</v>
      </c>
      <c r="H27" s="4">
        <f t="shared" si="2"/>
        <v>0.81499999999999995</v>
      </c>
      <c r="I27" s="4">
        <f t="shared" si="2"/>
        <v>78.839999999999989</v>
      </c>
      <c r="J27" s="4">
        <f t="shared" si="2"/>
        <v>0.19900000000000001</v>
      </c>
      <c r="K27" s="4">
        <f t="shared" si="2"/>
        <v>5.09</v>
      </c>
      <c r="L27" s="4">
        <f t="shared" si="2"/>
        <v>362.21000000000004</v>
      </c>
      <c r="M27" s="4">
        <f t="shared" si="2"/>
        <v>289.09000000000003</v>
      </c>
      <c r="N27" s="4">
        <f t="shared" si="2"/>
        <v>97.32</v>
      </c>
      <c r="O27" s="4">
        <f t="shared" si="2"/>
        <v>11.827999999999999</v>
      </c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40"/>
  <sheetViews>
    <sheetView tabSelected="1" topLeftCell="A4" workbookViewId="0">
      <selection activeCell="I25" sqref="I25:I26"/>
    </sheetView>
  </sheetViews>
  <sheetFormatPr defaultRowHeight="15.75"/>
  <cols>
    <col min="1" max="1" width="15" style="1" customWidth="1"/>
    <col min="2" max="2" width="46.42578125" style="1" customWidth="1"/>
    <col min="3" max="3" width="8.7109375" style="1" customWidth="1"/>
    <col min="4" max="4" width="8.85546875" style="1" customWidth="1"/>
    <col min="5" max="6" width="7.85546875" style="1" customWidth="1"/>
    <col min="7" max="7" width="17.140625" style="1" customWidth="1"/>
    <col min="8" max="8" width="7.5703125" style="1" customWidth="1"/>
    <col min="9" max="9" width="7.7109375" style="1" customWidth="1"/>
    <col min="10" max="10" width="8.140625" style="1" customWidth="1"/>
    <col min="11" max="11" width="7.42578125" style="1" customWidth="1"/>
    <col min="12" max="12" width="8" style="1" customWidth="1"/>
    <col min="13" max="13" width="7.42578125" style="1" customWidth="1"/>
    <col min="14" max="14" width="8.5703125" style="1" customWidth="1"/>
    <col min="15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162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37"/>
      <c r="B9" s="37" t="s">
        <v>177</v>
      </c>
      <c r="C9" s="37">
        <v>60</v>
      </c>
      <c r="D9" s="37">
        <v>5.2549999999999999</v>
      </c>
      <c r="E9" s="37">
        <v>7.6449999999999996</v>
      </c>
      <c r="F9" s="37">
        <v>16.18</v>
      </c>
      <c r="G9" s="37">
        <v>154.44999999999999</v>
      </c>
      <c r="H9" s="37">
        <v>5.5E-2</v>
      </c>
      <c r="I9" s="37">
        <v>0.08</v>
      </c>
      <c r="J9" s="37">
        <v>0</v>
      </c>
      <c r="K9" s="37">
        <v>0</v>
      </c>
      <c r="L9" s="37">
        <v>106.78</v>
      </c>
      <c r="M9" s="37">
        <v>0</v>
      </c>
      <c r="N9" s="37">
        <v>0</v>
      </c>
      <c r="O9" s="37">
        <v>0.79</v>
      </c>
    </row>
    <row r="10" spans="1:15">
      <c r="A10" s="2" t="s">
        <v>114</v>
      </c>
      <c r="B10" s="2" t="s">
        <v>107</v>
      </c>
      <c r="C10" s="2">
        <v>200</v>
      </c>
      <c r="D10" s="2">
        <v>12</v>
      </c>
      <c r="E10" s="2">
        <v>3.06</v>
      </c>
      <c r="F10" s="2">
        <v>13</v>
      </c>
      <c r="G10" s="2">
        <v>49.3</v>
      </c>
      <c r="H10" s="2">
        <v>0</v>
      </c>
      <c r="I10" s="2">
        <v>6</v>
      </c>
      <c r="J10" s="2">
        <v>0</v>
      </c>
      <c r="K10" s="2">
        <v>0</v>
      </c>
      <c r="L10" s="2">
        <v>11.6</v>
      </c>
      <c r="M10" s="2">
        <v>0</v>
      </c>
      <c r="N10" s="2">
        <v>0</v>
      </c>
      <c r="O10" s="2">
        <v>0.54</v>
      </c>
    </row>
    <row r="11" spans="1:15">
      <c r="A11" s="2"/>
      <c r="B11" s="43" t="s">
        <v>174</v>
      </c>
      <c r="C11" s="43">
        <v>100</v>
      </c>
      <c r="D11" s="43">
        <v>0.4</v>
      </c>
      <c r="E11" s="43">
        <v>0.4</v>
      </c>
      <c r="F11" s="43">
        <v>9.8000000000000007</v>
      </c>
      <c r="G11" s="43">
        <v>44</v>
      </c>
      <c r="H11" s="43">
        <v>0.03</v>
      </c>
      <c r="I11" s="43">
        <v>10</v>
      </c>
      <c r="J11" s="43">
        <v>0</v>
      </c>
      <c r="K11" s="43">
        <v>0</v>
      </c>
      <c r="L11" s="43">
        <v>16</v>
      </c>
      <c r="M11" s="43">
        <v>0</v>
      </c>
      <c r="N11" s="43">
        <v>0</v>
      </c>
      <c r="O11" s="43">
        <v>2.2000000000000002</v>
      </c>
    </row>
    <row r="12" spans="1:15" s="25" customFormat="1">
      <c r="A12" s="23" t="s">
        <v>160</v>
      </c>
      <c r="B12" s="23" t="s">
        <v>161</v>
      </c>
      <c r="C12" s="23">
        <v>200</v>
      </c>
      <c r="D12" s="23">
        <v>3.75</v>
      </c>
      <c r="E12" s="23">
        <v>4.21</v>
      </c>
      <c r="F12" s="23">
        <v>16.940000000000001</v>
      </c>
      <c r="G12" s="23">
        <v>119.67</v>
      </c>
      <c r="H12" s="23">
        <v>5.1999999999999998E-2</v>
      </c>
      <c r="I12" s="24">
        <v>1.7999999999999999E-2</v>
      </c>
      <c r="J12" s="23">
        <v>0</v>
      </c>
      <c r="K12" s="23">
        <v>0</v>
      </c>
      <c r="L12" s="23">
        <v>16.93</v>
      </c>
      <c r="M12" s="23">
        <v>0</v>
      </c>
      <c r="N12" s="23">
        <v>0</v>
      </c>
      <c r="O12" s="23">
        <v>0.3</v>
      </c>
    </row>
    <row r="13" spans="1:15">
      <c r="A13" s="38"/>
      <c r="B13" s="38" t="s">
        <v>158</v>
      </c>
      <c r="C13" s="38">
        <v>50</v>
      </c>
      <c r="D13" s="38">
        <v>2.2999999999999998</v>
      </c>
      <c r="E13" s="38">
        <v>0.2</v>
      </c>
      <c r="F13" s="38">
        <v>14.8</v>
      </c>
      <c r="G13" s="38">
        <v>70.5</v>
      </c>
      <c r="H13" s="38">
        <v>0</v>
      </c>
      <c r="I13" s="38">
        <v>0</v>
      </c>
      <c r="J13" s="38">
        <v>0</v>
      </c>
      <c r="K13" s="38">
        <v>0</v>
      </c>
      <c r="L13" s="38">
        <v>6</v>
      </c>
      <c r="M13" s="38">
        <v>19.5</v>
      </c>
      <c r="N13" s="38">
        <v>4.2</v>
      </c>
      <c r="O13" s="38">
        <v>0.3</v>
      </c>
    </row>
    <row r="14" spans="1:15">
      <c r="A14" s="2"/>
      <c r="B14" s="2" t="s">
        <v>18</v>
      </c>
      <c r="C14" s="2"/>
      <c r="D14" s="2">
        <f>D9+D10+D11+D12+D13</f>
        <v>23.704999999999998</v>
      </c>
      <c r="E14" s="7">
        <f t="shared" ref="E14:O14" si="0">E9+E10+E11+E12+E13</f>
        <v>15.515000000000001</v>
      </c>
      <c r="F14" s="7">
        <f t="shared" si="0"/>
        <v>70.72</v>
      </c>
      <c r="G14" s="7">
        <f t="shared" si="0"/>
        <v>437.92</v>
      </c>
      <c r="H14" s="7">
        <f t="shared" si="0"/>
        <v>0.13699999999999998</v>
      </c>
      <c r="I14" s="7">
        <f t="shared" si="0"/>
        <v>16.097999999999999</v>
      </c>
      <c r="J14" s="7">
        <f t="shared" si="0"/>
        <v>0</v>
      </c>
      <c r="K14" s="7">
        <f t="shared" si="0"/>
        <v>0</v>
      </c>
      <c r="L14" s="7">
        <f t="shared" si="0"/>
        <v>157.31</v>
      </c>
      <c r="M14" s="7">
        <f t="shared" si="0"/>
        <v>19.5</v>
      </c>
      <c r="N14" s="7">
        <f t="shared" si="0"/>
        <v>4.2</v>
      </c>
      <c r="O14" s="7">
        <f t="shared" si="0"/>
        <v>4.13</v>
      </c>
    </row>
    <row r="15" spans="1:15">
      <c r="A15" s="16"/>
      <c r="B15" s="17" t="s">
        <v>133</v>
      </c>
      <c r="C15" s="17"/>
      <c r="D15" s="18" t="s">
        <v>135</v>
      </c>
      <c r="E15" s="18" t="s">
        <v>136</v>
      </c>
      <c r="F15" s="18" t="s">
        <v>137</v>
      </c>
      <c r="G15" s="18" t="s">
        <v>138</v>
      </c>
      <c r="H15" s="18" t="s">
        <v>139</v>
      </c>
      <c r="I15" s="20" t="s">
        <v>140</v>
      </c>
      <c r="J15" s="19" t="s">
        <v>141</v>
      </c>
      <c r="K15" s="18" t="s">
        <v>156</v>
      </c>
      <c r="L15" s="18" t="s">
        <v>142</v>
      </c>
      <c r="M15" s="18" t="s">
        <v>142</v>
      </c>
      <c r="N15" s="18" t="s">
        <v>143</v>
      </c>
      <c r="O15" s="18" t="s">
        <v>144</v>
      </c>
    </row>
    <row r="16" spans="1:15">
      <c r="A16" s="2"/>
      <c r="B16" s="3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 t="s">
        <v>62</v>
      </c>
      <c r="B17" s="2" t="s">
        <v>28</v>
      </c>
      <c r="C17" s="2">
        <v>100</v>
      </c>
      <c r="D17" s="2">
        <v>3.57</v>
      </c>
      <c r="E17" s="2">
        <v>14</v>
      </c>
      <c r="F17" s="2">
        <v>39.200000000000003</v>
      </c>
      <c r="G17" s="2">
        <v>190.68</v>
      </c>
      <c r="H17" s="2">
        <v>0</v>
      </c>
      <c r="I17" s="2">
        <v>1.33</v>
      </c>
      <c r="J17" s="2">
        <v>7.0000000000000007E-2</v>
      </c>
      <c r="K17" s="2">
        <v>0</v>
      </c>
      <c r="L17" s="2">
        <v>6.02</v>
      </c>
      <c r="M17" s="2">
        <v>68.459999999999994</v>
      </c>
      <c r="N17" s="2">
        <v>0</v>
      </c>
      <c r="O17" s="2">
        <v>0</v>
      </c>
    </row>
    <row r="18" spans="1:15">
      <c r="A18" s="2" t="s">
        <v>63</v>
      </c>
      <c r="B18" s="2" t="s">
        <v>29</v>
      </c>
      <c r="C18" s="2">
        <v>80</v>
      </c>
      <c r="D18" s="2">
        <v>0.82</v>
      </c>
      <c r="E18" s="2">
        <v>3.08</v>
      </c>
      <c r="F18" s="2">
        <v>4.7</v>
      </c>
      <c r="G18" s="2">
        <v>49.84</v>
      </c>
      <c r="H18" s="2">
        <v>0</v>
      </c>
      <c r="I18" s="2">
        <v>0.42</v>
      </c>
      <c r="J18" s="2">
        <v>0</v>
      </c>
      <c r="K18" s="2">
        <v>0</v>
      </c>
      <c r="L18" s="2">
        <v>42</v>
      </c>
      <c r="M18" s="2">
        <v>26.6</v>
      </c>
      <c r="N18" s="2">
        <v>13.3</v>
      </c>
      <c r="O18" s="2">
        <v>7.0000000000000007E-2</v>
      </c>
    </row>
    <row r="19" spans="1:15">
      <c r="A19" s="2" t="s">
        <v>64</v>
      </c>
      <c r="B19" s="2" t="s">
        <v>126</v>
      </c>
      <c r="C19" s="2">
        <v>120</v>
      </c>
      <c r="D19" s="2">
        <v>6.84</v>
      </c>
      <c r="E19" s="2">
        <v>7.2</v>
      </c>
      <c r="F19" s="2">
        <v>3.96</v>
      </c>
      <c r="G19" s="2">
        <v>133.68</v>
      </c>
      <c r="H19" s="2">
        <v>0.1</v>
      </c>
      <c r="I19" s="2">
        <v>0.2</v>
      </c>
      <c r="J19" s="2">
        <v>0</v>
      </c>
      <c r="K19" s="2">
        <v>0</v>
      </c>
      <c r="L19" s="2">
        <v>36.200000000000003</v>
      </c>
      <c r="M19" s="2">
        <v>258.39999999999998</v>
      </c>
      <c r="N19" s="2">
        <v>28.1</v>
      </c>
      <c r="O19" s="2">
        <v>0</v>
      </c>
    </row>
    <row r="20" spans="1:15">
      <c r="A20" s="2" t="s">
        <v>65</v>
      </c>
      <c r="B20" s="2" t="s">
        <v>30</v>
      </c>
      <c r="C20" s="2">
        <v>200</v>
      </c>
      <c r="D20" s="2">
        <v>2.94</v>
      </c>
      <c r="E20" s="2">
        <v>7.42</v>
      </c>
      <c r="F20" s="2">
        <v>22.82</v>
      </c>
      <c r="G20" s="2">
        <v>169.82</v>
      </c>
      <c r="H20" s="2">
        <v>0.14000000000000001</v>
      </c>
      <c r="I20" s="2">
        <v>10.78</v>
      </c>
      <c r="J20" s="2">
        <v>0</v>
      </c>
      <c r="K20" s="2">
        <v>0</v>
      </c>
      <c r="L20" s="2">
        <v>21.7</v>
      </c>
      <c r="M20" s="2">
        <v>88.2</v>
      </c>
      <c r="N20" s="2">
        <v>0.42</v>
      </c>
      <c r="O20" s="2">
        <v>1.26</v>
      </c>
    </row>
    <row r="21" spans="1:15">
      <c r="A21" s="32" t="s">
        <v>169</v>
      </c>
      <c r="B21" s="2" t="s">
        <v>31</v>
      </c>
      <c r="C21" s="2">
        <v>200</v>
      </c>
      <c r="D21" s="2">
        <v>0.4</v>
      </c>
      <c r="E21" s="2">
        <v>0.1</v>
      </c>
      <c r="F21" s="2">
        <v>17.3</v>
      </c>
      <c r="G21" s="2">
        <v>70</v>
      </c>
      <c r="H21" s="2">
        <v>0</v>
      </c>
      <c r="I21" s="2">
        <v>12</v>
      </c>
      <c r="J21" s="2">
        <v>0</v>
      </c>
      <c r="K21" s="2">
        <v>0</v>
      </c>
      <c r="L21" s="2">
        <v>15.36</v>
      </c>
      <c r="M21" s="2">
        <v>0</v>
      </c>
      <c r="N21" s="2">
        <v>0</v>
      </c>
      <c r="O21" s="2">
        <v>0.18</v>
      </c>
    </row>
    <row r="22" spans="1:15">
      <c r="A22" s="11"/>
      <c r="B22" s="11" t="s">
        <v>25</v>
      </c>
      <c r="C22" s="11">
        <v>50</v>
      </c>
      <c r="D22" s="11">
        <v>3.07</v>
      </c>
      <c r="E22" s="11">
        <v>1.07</v>
      </c>
      <c r="F22" s="11">
        <v>20.93</v>
      </c>
      <c r="G22" s="11">
        <v>107.22</v>
      </c>
      <c r="H22" s="11">
        <v>0.1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>
      <c r="A23" s="2"/>
      <c r="B23" s="2" t="s">
        <v>20</v>
      </c>
      <c r="C23" s="2">
        <v>50</v>
      </c>
      <c r="D23" s="6">
        <v>3.85</v>
      </c>
      <c r="E23" s="6">
        <v>0.7</v>
      </c>
      <c r="F23" s="4">
        <v>18.850000000000001</v>
      </c>
      <c r="G23" s="6">
        <v>100.5</v>
      </c>
      <c r="H23" s="6">
        <v>0.1</v>
      </c>
      <c r="I23" s="6">
        <v>0</v>
      </c>
      <c r="J23" s="6">
        <v>0</v>
      </c>
      <c r="K23" s="6">
        <v>0</v>
      </c>
      <c r="L23" s="6">
        <v>16.5</v>
      </c>
      <c r="M23" s="6">
        <v>97</v>
      </c>
      <c r="N23" s="6">
        <v>28.5</v>
      </c>
      <c r="O23" s="6">
        <v>2.25</v>
      </c>
    </row>
    <row r="24" spans="1:15">
      <c r="A24" s="2"/>
      <c r="B24" s="2" t="s">
        <v>18</v>
      </c>
      <c r="C24" s="2"/>
      <c r="D24" s="2">
        <v>18.809999999999999</v>
      </c>
      <c r="E24" s="2">
        <v>28.86</v>
      </c>
      <c r="F24" s="2">
        <v>125.09</v>
      </c>
      <c r="G24" s="2">
        <v>821.74</v>
      </c>
      <c r="H24" s="2">
        <v>0.37</v>
      </c>
      <c r="I24" s="2">
        <v>7.44</v>
      </c>
      <c r="J24" s="2">
        <v>7.0000000000000007E-2</v>
      </c>
      <c r="K24" s="2">
        <v>0</v>
      </c>
      <c r="L24" s="2">
        <v>146.57</v>
      </c>
      <c r="M24" s="2">
        <v>546.16</v>
      </c>
      <c r="N24" s="2">
        <v>80.91</v>
      </c>
      <c r="O24" s="2">
        <v>4.5999999999999996</v>
      </c>
    </row>
    <row r="25" spans="1:15">
      <c r="A25" s="21"/>
      <c r="B25" s="17" t="s">
        <v>134</v>
      </c>
      <c r="C25" s="17"/>
      <c r="D25" s="17" t="s">
        <v>145</v>
      </c>
      <c r="E25" s="17" t="s">
        <v>146</v>
      </c>
      <c r="F25" s="17" t="s">
        <v>147</v>
      </c>
      <c r="G25" s="17" t="s">
        <v>148</v>
      </c>
      <c r="H25" s="17" t="s">
        <v>149</v>
      </c>
      <c r="I25" s="17" t="s">
        <v>150</v>
      </c>
      <c r="J25" s="17" t="s">
        <v>151</v>
      </c>
      <c r="K25" s="17" t="s">
        <v>157</v>
      </c>
      <c r="L25" s="17" t="s">
        <v>152</v>
      </c>
      <c r="M25" s="17" t="s">
        <v>152</v>
      </c>
      <c r="N25" s="17" t="s">
        <v>153</v>
      </c>
      <c r="O25" s="17" t="s">
        <v>154</v>
      </c>
    </row>
    <row r="26" spans="1:15">
      <c r="A26" s="2"/>
      <c r="B26" s="2" t="s">
        <v>24</v>
      </c>
      <c r="C26" s="2"/>
      <c r="D26" s="2">
        <f>D14+D24</f>
        <v>42.515000000000001</v>
      </c>
      <c r="E26" s="7">
        <f t="shared" ref="E26:O26" si="1">E14+E24</f>
        <v>44.375</v>
      </c>
      <c r="F26" s="7">
        <f t="shared" si="1"/>
        <v>195.81</v>
      </c>
      <c r="G26" s="7">
        <f t="shared" si="1"/>
        <v>1259.6600000000001</v>
      </c>
      <c r="H26" s="7">
        <f t="shared" si="1"/>
        <v>0.50700000000000001</v>
      </c>
      <c r="I26" s="7">
        <f t="shared" si="1"/>
        <v>23.538</v>
      </c>
      <c r="J26" s="7">
        <f t="shared" si="1"/>
        <v>7.0000000000000007E-2</v>
      </c>
      <c r="K26" s="7">
        <f t="shared" si="1"/>
        <v>0</v>
      </c>
      <c r="L26" s="7">
        <f t="shared" si="1"/>
        <v>303.88</v>
      </c>
      <c r="M26" s="7">
        <f t="shared" si="1"/>
        <v>565.66</v>
      </c>
      <c r="N26" s="7">
        <f t="shared" si="1"/>
        <v>85.11</v>
      </c>
      <c r="O26" s="7">
        <f t="shared" si="1"/>
        <v>8.73</v>
      </c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>
      <c r="A36" s="1" t="s">
        <v>87</v>
      </c>
      <c r="B36" s="5" t="s">
        <v>88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>
      <c r="A37" s="1" t="s">
        <v>90</v>
      </c>
      <c r="B37" s="52" t="s">
        <v>89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>
      <c r="A38" s="1" t="s">
        <v>91</v>
      </c>
      <c r="B38" s="52" t="s">
        <v>98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6">
      <c r="A39" s="1" t="s">
        <v>92</v>
      </c>
      <c r="B39" s="52" t="s">
        <v>94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6">
      <c r="A40" s="1" t="s">
        <v>95</v>
      </c>
      <c r="B40" s="52" t="s">
        <v>97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</sheetData>
  <mergeCells count="16">
    <mergeCell ref="A6:A7"/>
    <mergeCell ref="B6:B7"/>
    <mergeCell ref="C6:C7"/>
    <mergeCell ref="D6:F6"/>
    <mergeCell ref="G6:G7"/>
    <mergeCell ref="A1:O1"/>
    <mergeCell ref="A2:O2"/>
    <mergeCell ref="A3:O3"/>
    <mergeCell ref="A4:O4"/>
    <mergeCell ref="A5:O5"/>
    <mergeCell ref="B37:P37"/>
    <mergeCell ref="B38:O38"/>
    <mergeCell ref="B39:O39"/>
    <mergeCell ref="B40:O40"/>
    <mergeCell ref="H6:K6"/>
    <mergeCell ref="L6:O6"/>
  </mergeCells>
  <pageMargins left="3.937007874015748E-2" right="3.937007874015748E-2" top="0.3543307086614173" bottom="0.15748031496062992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4"/>
  <sheetViews>
    <sheetView workbookViewId="0">
      <selection activeCell="A3" sqref="A2:O3"/>
    </sheetView>
  </sheetViews>
  <sheetFormatPr defaultRowHeight="15.75"/>
  <cols>
    <col min="1" max="1" width="17.5703125" style="1" customWidth="1"/>
    <col min="2" max="2" width="47.28515625" style="1" customWidth="1"/>
    <col min="3" max="3" width="9" style="1" customWidth="1"/>
    <col min="4" max="6" width="9.140625" style="1"/>
    <col min="7" max="7" width="16.28515625" style="1" customWidth="1"/>
    <col min="8" max="8" width="7.140625" style="1" customWidth="1"/>
    <col min="9" max="9" width="6.85546875" style="1" customWidth="1"/>
    <col min="10" max="10" width="6.5703125" style="1" customWidth="1"/>
    <col min="11" max="11" width="6" style="1" customWidth="1"/>
    <col min="12" max="12" width="7.42578125" style="1" customWidth="1"/>
    <col min="13" max="14" width="7" style="1" customWidth="1"/>
    <col min="15" max="15" width="7.28515625" style="1" customWidth="1"/>
    <col min="16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108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61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33"/>
      <c r="B9" s="33" t="s">
        <v>25</v>
      </c>
      <c r="C9" s="33">
        <v>50</v>
      </c>
      <c r="D9" s="33">
        <v>3.07</v>
      </c>
      <c r="E9" s="33">
        <v>1.07</v>
      </c>
      <c r="F9" s="33">
        <v>20.93</v>
      </c>
      <c r="G9" s="33">
        <v>107.22</v>
      </c>
      <c r="H9" s="33">
        <v>0.1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</row>
    <row r="10" spans="1:15">
      <c r="A10" s="42" t="s">
        <v>189</v>
      </c>
      <c r="B10" s="42" t="s">
        <v>190</v>
      </c>
      <c r="C10" s="28">
        <v>100</v>
      </c>
      <c r="D10" s="28">
        <v>5.78</v>
      </c>
      <c r="E10" s="28">
        <v>10.5</v>
      </c>
      <c r="F10" s="28">
        <v>4.54</v>
      </c>
      <c r="G10" s="4">
        <v>136.71600000000001</v>
      </c>
      <c r="H10" s="28">
        <v>0.02</v>
      </c>
      <c r="I10" s="28">
        <v>4.0199999999999996</v>
      </c>
      <c r="J10" s="28">
        <v>0</v>
      </c>
      <c r="K10" s="28">
        <v>0</v>
      </c>
      <c r="L10" s="28">
        <v>34.235999999999997</v>
      </c>
      <c r="M10" s="28">
        <v>0</v>
      </c>
      <c r="N10" s="28">
        <v>0</v>
      </c>
      <c r="O10" s="28">
        <v>0.3</v>
      </c>
    </row>
    <row r="11" spans="1:15">
      <c r="A11" s="28" t="s">
        <v>114</v>
      </c>
      <c r="B11" s="28" t="s">
        <v>107</v>
      </c>
      <c r="C11" s="28">
        <v>200</v>
      </c>
      <c r="D11" s="28">
        <v>12</v>
      </c>
      <c r="E11" s="28">
        <v>3.06</v>
      </c>
      <c r="F11" s="28">
        <v>13</v>
      </c>
      <c r="G11" s="4">
        <v>49.3</v>
      </c>
      <c r="H11" s="28">
        <v>0</v>
      </c>
      <c r="I11" s="28">
        <v>6</v>
      </c>
      <c r="J11" s="28">
        <v>0</v>
      </c>
      <c r="K11" s="28">
        <v>0</v>
      </c>
      <c r="L11" s="28">
        <v>11.6</v>
      </c>
      <c r="M11" s="28">
        <v>0</v>
      </c>
      <c r="N11" s="28">
        <v>0</v>
      </c>
      <c r="O11" s="28">
        <v>0.54</v>
      </c>
    </row>
    <row r="12" spans="1:15">
      <c r="A12" s="42" t="s">
        <v>191</v>
      </c>
      <c r="B12" s="42" t="s">
        <v>192</v>
      </c>
      <c r="C12" s="28">
        <v>200</v>
      </c>
      <c r="D12" s="28">
        <v>3.33</v>
      </c>
      <c r="E12" s="28">
        <v>4.8879999999999999</v>
      </c>
      <c r="F12" s="28">
        <v>18.68</v>
      </c>
      <c r="G12" s="28">
        <v>166.9</v>
      </c>
      <c r="H12" s="28">
        <v>0.17</v>
      </c>
      <c r="I12" s="28">
        <v>24.26</v>
      </c>
      <c r="J12" s="28">
        <v>0</v>
      </c>
      <c r="K12" s="28">
        <v>0</v>
      </c>
      <c r="L12" s="28">
        <v>16.14</v>
      </c>
      <c r="M12" s="28">
        <v>0</v>
      </c>
      <c r="N12" s="28">
        <v>0</v>
      </c>
      <c r="O12" s="28">
        <v>1.33</v>
      </c>
    </row>
    <row r="13" spans="1:15">
      <c r="A13" s="28"/>
      <c r="B13" s="42" t="s">
        <v>37</v>
      </c>
      <c r="C13" s="42">
        <v>100</v>
      </c>
      <c r="D13" s="42">
        <v>1.2</v>
      </c>
      <c r="E13" s="42">
        <v>0.4</v>
      </c>
      <c r="F13" s="42">
        <v>16.8</v>
      </c>
      <c r="G13" s="42">
        <v>76.8</v>
      </c>
      <c r="H13" s="42">
        <v>0</v>
      </c>
      <c r="I13" s="42">
        <v>0.1</v>
      </c>
      <c r="J13" s="42">
        <v>0</v>
      </c>
      <c r="K13" s="42">
        <v>0</v>
      </c>
      <c r="L13" s="42">
        <v>0.6</v>
      </c>
      <c r="M13" s="42">
        <v>22.4</v>
      </c>
      <c r="N13" s="42">
        <v>33.6</v>
      </c>
      <c r="O13" s="42">
        <v>0.5</v>
      </c>
    </row>
    <row r="14" spans="1: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>
      <c r="A15" s="28"/>
      <c r="B15" s="28" t="s">
        <v>18</v>
      </c>
      <c r="C15" s="28"/>
      <c r="D15" s="28">
        <f>D9+D10+D11+D12+D13</f>
        <v>25.38</v>
      </c>
      <c r="E15" s="28">
        <f t="shared" ref="E15:O15" si="0">E9+E10+E11+E12+E13</f>
        <v>19.917999999999999</v>
      </c>
      <c r="F15" s="28">
        <f t="shared" si="0"/>
        <v>73.95</v>
      </c>
      <c r="G15" s="28">
        <v>674.84</v>
      </c>
      <c r="H15" s="28">
        <f t="shared" si="0"/>
        <v>0.29000000000000004</v>
      </c>
      <c r="I15" s="28">
        <f t="shared" si="0"/>
        <v>34.380000000000003</v>
      </c>
      <c r="J15" s="28">
        <f t="shared" si="0"/>
        <v>0</v>
      </c>
      <c r="K15" s="28">
        <f t="shared" si="0"/>
        <v>0</v>
      </c>
      <c r="L15" s="28">
        <f t="shared" si="0"/>
        <v>62.576000000000001</v>
      </c>
      <c r="M15" s="28">
        <f t="shared" si="0"/>
        <v>22.4</v>
      </c>
      <c r="N15" s="28">
        <f t="shared" si="0"/>
        <v>33.6</v>
      </c>
      <c r="O15" s="28">
        <f t="shared" si="0"/>
        <v>2.67</v>
      </c>
    </row>
    <row r="16" spans="1:15">
      <c r="A16" s="16"/>
      <c r="B16" s="17" t="s">
        <v>133</v>
      </c>
      <c r="C16" s="17"/>
      <c r="D16" s="18" t="s">
        <v>135</v>
      </c>
      <c r="E16" s="18" t="s">
        <v>136</v>
      </c>
      <c r="F16" s="18" t="s">
        <v>137</v>
      </c>
      <c r="G16" s="18" t="s">
        <v>138</v>
      </c>
      <c r="H16" s="18" t="s">
        <v>139</v>
      </c>
      <c r="I16" s="20" t="s">
        <v>140</v>
      </c>
      <c r="J16" s="19" t="s">
        <v>141</v>
      </c>
      <c r="K16" s="18" t="s">
        <v>156</v>
      </c>
      <c r="L16" s="18" t="s">
        <v>142</v>
      </c>
      <c r="M16" s="18" t="s">
        <v>142</v>
      </c>
      <c r="N16" s="18" t="s">
        <v>143</v>
      </c>
      <c r="O16" s="18" t="s">
        <v>144</v>
      </c>
    </row>
    <row r="17" spans="1:15">
      <c r="A17" s="28"/>
      <c r="B17" s="3" t="s">
        <v>19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>
      <c r="A18" s="28"/>
      <c r="B18" s="28" t="s">
        <v>25</v>
      </c>
      <c r="C18" s="28">
        <v>50</v>
      </c>
      <c r="D18" s="28">
        <v>3.07</v>
      </c>
      <c r="E18" s="28">
        <v>1.07</v>
      </c>
      <c r="F18" s="28">
        <v>20.93</v>
      </c>
      <c r="G18" s="28">
        <v>107.22</v>
      </c>
      <c r="H18" s="28">
        <v>0.1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</row>
    <row r="19" spans="1:15">
      <c r="A19" s="28" t="s">
        <v>81</v>
      </c>
      <c r="B19" s="28" t="s">
        <v>116</v>
      </c>
      <c r="C19" s="28">
        <v>150</v>
      </c>
      <c r="D19" s="28">
        <v>4.88</v>
      </c>
      <c r="E19" s="28">
        <v>7.35</v>
      </c>
      <c r="F19" s="28">
        <v>19.05</v>
      </c>
      <c r="G19" s="28">
        <v>151.5</v>
      </c>
      <c r="H19" s="28">
        <v>0.12</v>
      </c>
      <c r="I19" s="28">
        <v>0</v>
      </c>
      <c r="J19" s="28">
        <v>0</v>
      </c>
      <c r="K19" s="28">
        <v>0.85</v>
      </c>
      <c r="L19" s="28">
        <v>17.25</v>
      </c>
      <c r="M19" s="28">
        <v>108</v>
      </c>
      <c r="N19" s="28">
        <v>21.75</v>
      </c>
      <c r="O19" s="28">
        <v>0.6</v>
      </c>
    </row>
    <row r="20" spans="1:15">
      <c r="A20" s="28"/>
      <c r="B20" s="28" t="s">
        <v>47</v>
      </c>
      <c r="C20" s="28">
        <v>50</v>
      </c>
      <c r="D20" s="28">
        <v>3.85</v>
      </c>
      <c r="E20" s="28">
        <v>0.7</v>
      </c>
      <c r="F20" s="4">
        <v>18.850000000000001</v>
      </c>
      <c r="G20" s="28">
        <v>100.5</v>
      </c>
      <c r="H20" s="28">
        <v>0.1</v>
      </c>
      <c r="I20" s="28">
        <v>0</v>
      </c>
      <c r="J20" s="28">
        <v>0</v>
      </c>
      <c r="K20" s="28">
        <v>0</v>
      </c>
      <c r="L20" s="28">
        <v>16.5</v>
      </c>
      <c r="M20" s="28">
        <v>97</v>
      </c>
      <c r="N20" s="28">
        <v>28.5</v>
      </c>
      <c r="O20" s="28">
        <v>2.25</v>
      </c>
    </row>
    <row r="21" spans="1:15">
      <c r="A21" s="28"/>
      <c r="B21" s="28" t="s">
        <v>26</v>
      </c>
      <c r="C21" s="28">
        <v>100</v>
      </c>
      <c r="D21" s="28">
        <v>0.8</v>
      </c>
      <c r="E21" s="28">
        <v>0.1</v>
      </c>
      <c r="F21" s="28">
        <v>2.6</v>
      </c>
      <c r="G21" s="4">
        <v>14</v>
      </c>
      <c r="H21" s="28">
        <v>0</v>
      </c>
      <c r="I21" s="28">
        <v>18.5</v>
      </c>
      <c r="J21" s="28">
        <v>0</v>
      </c>
      <c r="K21" s="28">
        <v>0</v>
      </c>
      <c r="L21" s="28">
        <v>23</v>
      </c>
      <c r="M21" s="28">
        <v>42</v>
      </c>
      <c r="N21" s="28">
        <v>14</v>
      </c>
      <c r="O21" s="28">
        <v>0.6</v>
      </c>
    </row>
    <row r="22" spans="1:15">
      <c r="A22" s="28" t="s">
        <v>79</v>
      </c>
      <c r="B22" s="28" t="s">
        <v>48</v>
      </c>
      <c r="C22" s="28">
        <v>200</v>
      </c>
      <c r="D22" s="28">
        <v>2.52</v>
      </c>
      <c r="E22" s="28">
        <v>7</v>
      </c>
      <c r="F22" s="28">
        <v>10.92</v>
      </c>
      <c r="G22" s="28">
        <v>116.2</v>
      </c>
      <c r="H22" s="28">
        <v>0.14000000000000001</v>
      </c>
      <c r="I22" s="28">
        <v>5.6</v>
      </c>
      <c r="J22" s="28">
        <v>0</v>
      </c>
      <c r="K22" s="28">
        <v>0</v>
      </c>
      <c r="L22" s="28">
        <v>47.6</v>
      </c>
      <c r="M22" s="28">
        <v>0</v>
      </c>
      <c r="N22" s="28">
        <v>31.22</v>
      </c>
      <c r="O22" s="28">
        <v>0.14000000000000001</v>
      </c>
    </row>
    <row r="23" spans="1:15">
      <c r="A23" s="41" t="s">
        <v>180</v>
      </c>
      <c r="B23" s="41" t="s">
        <v>185</v>
      </c>
      <c r="C23" s="41">
        <v>100</v>
      </c>
      <c r="D23" s="41">
        <v>5</v>
      </c>
      <c r="E23" s="41">
        <v>21</v>
      </c>
      <c r="F23" s="41">
        <v>9</v>
      </c>
      <c r="G23" s="41">
        <v>249</v>
      </c>
      <c r="H23" s="41">
        <v>0.08</v>
      </c>
      <c r="I23" s="41">
        <v>2.4300000000000002</v>
      </c>
      <c r="J23" s="41">
        <v>0</v>
      </c>
      <c r="K23" s="41">
        <v>0</v>
      </c>
      <c r="L23" s="41">
        <v>34.01</v>
      </c>
      <c r="M23" s="41">
        <v>183.6</v>
      </c>
      <c r="N23" s="41">
        <v>0</v>
      </c>
      <c r="O23" s="41">
        <v>0.44</v>
      </c>
    </row>
    <row r="24" spans="1:15">
      <c r="A24" s="28" t="s">
        <v>129</v>
      </c>
      <c r="B24" s="28" t="s">
        <v>21</v>
      </c>
      <c r="C24" s="28">
        <v>200</v>
      </c>
      <c r="D24" s="28">
        <v>0.16</v>
      </c>
      <c r="E24" s="28">
        <v>0.16</v>
      </c>
      <c r="F24" s="28">
        <v>23.88</v>
      </c>
      <c r="G24" s="28">
        <v>97.6</v>
      </c>
      <c r="H24" s="28">
        <v>0</v>
      </c>
      <c r="I24" s="28">
        <v>1.72</v>
      </c>
      <c r="J24" s="28">
        <v>0</v>
      </c>
      <c r="K24" s="28">
        <v>0</v>
      </c>
      <c r="L24" s="28">
        <v>14.48</v>
      </c>
      <c r="M24" s="28">
        <v>0</v>
      </c>
      <c r="N24" s="28">
        <v>0</v>
      </c>
      <c r="O24" s="28">
        <v>0.94</v>
      </c>
    </row>
    <row r="25" spans="1:15">
      <c r="A25" s="28"/>
      <c r="B25" s="28" t="s">
        <v>18</v>
      </c>
      <c r="C25" s="28"/>
      <c r="D25" s="28">
        <f>D18+D19+D20+D21+D22+D23+D24</f>
        <v>20.279999999999998</v>
      </c>
      <c r="E25" s="28">
        <f t="shared" ref="E25:O25" si="1">E18+E19+E20+E21+E22+E23+E24</f>
        <v>37.379999999999995</v>
      </c>
      <c r="F25" s="28">
        <f t="shared" si="1"/>
        <v>105.23</v>
      </c>
      <c r="G25" s="28">
        <f t="shared" si="1"/>
        <v>836.0200000000001</v>
      </c>
      <c r="H25" s="28">
        <f t="shared" si="1"/>
        <v>0.54</v>
      </c>
      <c r="I25" s="28">
        <f t="shared" si="1"/>
        <v>28.25</v>
      </c>
      <c r="J25" s="28">
        <f t="shared" si="1"/>
        <v>0</v>
      </c>
      <c r="K25" s="28">
        <f t="shared" si="1"/>
        <v>0.85</v>
      </c>
      <c r="L25" s="28">
        <f t="shared" si="1"/>
        <v>152.83999999999997</v>
      </c>
      <c r="M25" s="28">
        <f t="shared" si="1"/>
        <v>430.6</v>
      </c>
      <c r="N25" s="28">
        <f t="shared" si="1"/>
        <v>95.47</v>
      </c>
      <c r="O25" s="28">
        <f t="shared" si="1"/>
        <v>4.9700000000000006</v>
      </c>
    </row>
    <row r="26" spans="1:15">
      <c r="A26" s="28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8"/>
      <c r="B27" s="28" t="s">
        <v>24</v>
      </c>
      <c r="C27" s="28"/>
      <c r="D27" s="28">
        <f>D15+D25</f>
        <v>45.66</v>
      </c>
      <c r="E27" s="28">
        <f t="shared" ref="E27:O27" si="2">E15+E25</f>
        <v>57.297999999999995</v>
      </c>
      <c r="F27" s="28">
        <f t="shared" si="2"/>
        <v>179.18</v>
      </c>
      <c r="G27" s="28">
        <f t="shared" si="2"/>
        <v>1510.8600000000001</v>
      </c>
      <c r="H27" s="28">
        <f t="shared" si="2"/>
        <v>0.83000000000000007</v>
      </c>
      <c r="I27" s="28">
        <f t="shared" si="2"/>
        <v>62.63</v>
      </c>
      <c r="J27" s="28">
        <f t="shared" si="2"/>
        <v>0</v>
      </c>
      <c r="K27" s="28">
        <f t="shared" si="2"/>
        <v>0.85</v>
      </c>
      <c r="L27" s="28">
        <f t="shared" si="2"/>
        <v>215.41599999999997</v>
      </c>
      <c r="M27" s="28">
        <f t="shared" si="2"/>
        <v>453</v>
      </c>
      <c r="N27" s="28">
        <f t="shared" si="2"/>
        <v>129.07</v>
      </c>
      <c r="O27" s="28">
        <f t="shared" si="2"/>
        <v>7.6400000000000006</v>
      </c>
    </row>
    <row r="28" spans="1: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C20" sqref="C20"/>
    </sheetView>
  </sheetViews>
  <sheetFormatPr defaultRowHeight="15.75"/>
  <cols>
    <col min="1" max="1" width="13.28515625" style="1" customWidth="1"/>
    <col min="2" max="2" width="46.85546875" style="1" customWidth="1"/>
    <col min="3" max="3" width="9.28515625" style="1" customWidth="1"/>
    <col min="4" max="6" width="9.140625" style="1"/>
    <col min="7" max="7" width="16.140625" style="1" customWidth="1"/>
    <col min="8" max="8" width="7" style="1" customWidth="1"/>
    <col min="9" max="9" width="6.5703125" style="1" customWidth="1"/>
    <col min="10" max="10" width="6.42578125" style="1" customWidth="1"/>
    <col min="11" max="11" width="6.5703125" style="1" customWidth="1"/>
    <col min="12" max="12" width="7.42578125" style="1" customWidth="1"/>
    <col min="13" max="13" width="7.28515625" style="1" customWidth="1"/>
    <col min="14" max="14" width="7.7109375" style="1" customWidth="1"/>
    <col min="15" max="15" width="7.42578125" style="1" customWidth="1"/>
    <col min="16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109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60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8" t="s">
        <v>71</v>
      </c>
      <c r="B9" s="28" t="s">
        <v>39</v>
      </c>
      <c r="C9" s="28">
        <v>200</v>
      </c>
      <c r="D9" s="28">
        <v>0.2</v>
      </c>
      <c r="E9" s="28">
        <v>0</v>
      </c>
      <c r="F9" s="28">
        <v>30.4</v>
      </c>
      <c r="G9" s="28">
        <v>122</v>
      </c>
      <c r="H9" s="28">
        <v>0</v>
      </c>
      <c r="I9" s="28">
        <v>5.6</v>
      </c>
      <c r="J9" s="28">
        <v>0</v>
      </c>
      <c r="K9" s="28">
        <v>0</v>
      </c>
      <c r="L9" s="28">
        <v>28.4</v>
      </c>
      <c r="M9" s="28">
        <v>8</v>
      </c>
      <c r="N9" s="28">
        <v>0</v>
      </c>
      <c r="O9" s="28">
        <v>0.8</v>
      </c>
    </row>
    <row r="10" spans="1:15">
      <c r="A10" s="28" t="s">
        <v>131</v>
      </c>
      <c r="B10" s="28" t="s">
        <v>38</v>
      </c>
      <c r="C10" s="28">
        <v>150</v>
      </c>
      <c r="D10" s="28">
        <v>21.84</v>
      </c>
      <c r="E10" s="28">
        <v>15.78</v>
      </c>
      <c r="F10" s="28">
        <v>28.8</v>
      </c>
      <c r="G10" s="28">
        <v>341.4</v>
      </c>
      <c r="H10" s="28">
        <v>0.06</v>
      </c>
      <c r="I10" s="28">
        <v>0.46800000000000003</v>
      </c>
      <c r="J10" s="28">
        <v>0</v>
      </c>
      <c r="K10" s="28">
        <v>0</v>
      </c>
      <c r="L10" s="28">
        <v>227.256</v>
      </c>
      <c r="M10" s="28">
        <v>370.16</v>
      </c>
      <c r="N10" s="28">
        <v>40.56</v>
      </c>
      <c r="O10" s="28">
        <v>0.67200000000000004</v>
      </c>
    </row>
    <row r="11" spans="1:15">
      <c r="A11" s="34"/>
      <c r="B11" s="34" t="s">
        <v>163</v>
      </c>
      <c r="C11" s="34">
        <v>180</v>
      </c>
      <c r="D11" s="34">
        <v>3.19</v>
      </c>
      <c r="E11" s="34">
        <v>2.75</v>
      </c>
      <c r="F11" s="34">
        <v>4.4000000000000004</v>
      </c>
      <c r="G11" s="34">
        <v>55</v>
      </c>
      <c r="H11" s="34">
        <v>4.3999999999999997E-2</v>
      </c>
      <c r="I11" s="34">
        <v>0.77</v>
      </c>
      <c r="J11" s="34"/>
      <c r="K11" s="34"/>
      <c r="L11" s="34">
        <v>132</v>
      </c>
      <c r="M11" s="34"/>
      <c r="N11" s="34"/>
      <c r="O11" s="34">
        <v>0.11</v>
      </c>
    </row>
    <row r="12" spans="1:15">
      <c r="A12" s="28"/>
      <c r="B12" s="28" t="s">
        <v>158</v>
      </c>
      <c r="C12" s="28">
        <v>50</v>
      </c>
      <c r="D12" s="28">
        <v>2.2999999999999998</v>
      </c>
      <c r="E12" s="28">
        <v>0.2</v>
      </c>
      <c r="F12" s="28">
        <v>14.8</v>
      </c>
      <c r="G12" s="28">
        <v>70.5</v>
      </c>
      <c r="H12" s="28">
        <v>0</v>
      </c>
      <c r="I12" s="28">
        <v>0</v>
      </c>
      <c r="J12" s="28">
        <v>0</v>
      </c>
      <c r="K12" s="28">
        <v>0</v>
      </c>
      <c r="L12" s="28">
        <v>6</v>
      </c>
      <c r="M12" s="28">
        <v>19.5</v>
      </c>
      <c r="N12" s="28">
        <v>4.2</v>
      </c>
      <c r="O12" s="28">
        <v>0.3</v>
      </c>
    </row>
    <row r="13" spans="1: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>
      <c r="A14" s="28"/>
      <c r="B14" s="28" t="s">
        <v>18</v>
      </c>
      <c r="C14" s="28"/>
      <c r="D14" s="28">
        <f t="shared" ref="D14:O14" si="0">D9+D10+D11+D12+D13</f>
        <v>27.53</v>
      </c>
      <c r="E14" s="28">
        <f t="shared" si="0"/>
        <v>18.73</v>
      </c>
      <c r="F14" s="28">
        <f t="shared" si="0"/>
        <v>78.400000000000006</v>
      </c>
      <c r="G14" s="28">
        <f t="shared" si="0"/>
        <v>588.9</v>
      </c>
      <c r="H14" s="28">
        <f t="shared" si="0"/>
        <v>0.104</v>
      </c>
      <c r="I14" s="28">
        <f t="shared" si="0"/>
        <v>6.8379999999999992</v>
      </c>
      <c r="J14" s="28">
        <f t="shared" si="0"/>
        <v>0</v>
      </c>
      <c r="K14" s="28">
        <f t="shared" si="0"/>
        <v>0</v>
      </c>
      <c r="L14" s="28">
        <f t="shared" si="0"/>
        <v>393.65600000000001</v>
      </c>
      <c r="M14" s="28">
        <f t="shared" si="0"/>
        <v>397.66</v>
      </c>
      <c r="N14" s="28">
        <f t="shared" si="0"/>
        <v>44.760000000000005</v>
      </c>
      <c r="O14" s="28">
        <f t="shared" si="0"/>
        <v>1.8820000000000001</v>
      </c>
    </row>
    <row r="15" spans="1:15">
      <c r="A15" s="16"/>
      <c r="B15" s="17" t="s">
        <v>133</v>
      </c>
      <c r="C15" s="17"/>
      <c r="D15" s="18" t="s">
        <v>135</v>
      </c>
      <c r="E15" s="18" t="s">
        <v>136</v>
      </c>
      <c r="F15" s="18" t="s">
        <v>137</v>
      </c>
      <c r="G15" s="18" t="s">
        <v>138</v>
      </c>
      <c r="H15" s="18" t="s">
        <v>139</v>
      </c>
      <c r="I15" s="20" t="s">
        <v>140</v>
      </c>
      <c r="J15" s="19" t="s">
        <v>141</v>
      </c>
      <c r="K15" s="18" t="s">
        <v>156</v>
      </c>
      <c r="L15" s="18" t="s">
        <v>142</v>
      </c>
      <c r="M15" s="18" t="s">
        <v>142</v>
      </c>
      <c r="N15" s="18" t="s">
        <v>143</v>
      </c>
      <c r="O15" s="18" t="s">
        <v>144</v>
      </c>
    </row>
    <row r="16" spans="1:15">
      <c r="A16" s="28"/>
      <c r="B16" s="3" t="s">
        <v>19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>
      <c r="A18" s="28"/>
      <c r="B18" s="28" t="s">
        <v>47</v>
      </c>
      <c r="C18" s="28">
        <v>50</v>
      </c>
      <c r="D18" s="28">
        <v>3.85</v>
      </c>
      <c r="E18" s="28">
        <v>0.7</v>
      </c>
      <c r="F18" s="4">
        <v>18.850000000000001</v>
      </c>
      <c r="G18" s="28">
        <v>100.5</v>
      </c>
      <c r="H18" s="28">
        <v>0.1</v>
      </c>
      <c r="I18" s="28">
        <v>0</v>
      </c>
      <c r="J18" s="28">
        <v>0</v>
      </c>
      <c r="K18" s="28">
        <v>0</v>
      </c>
      <c r="L18" s="28">
        <v>16.5</v>
      </c>
      <c r="M18" s="28">
        <v>97</v>
      </c>
      <c r="N18" s="28">
        <v>28.5</v>
      </c>
      <c r="O18" s="28">
        <v>2.25</v>
      </c>
    </row>
    <row r="19" spans="1:15">
      <c r="A19" s="28" t="s">
        <v>127</v>
      </c>
      <c r="B19" s="28" t="s">
        <v>32</v>
      </c>
      <c r="C19" s="28">
        <v>200</v>
      </c>
      <c r="D19" s="28">
        <v>1</v>
      </c>
      <c r="E19" s="28">
        <v>0.05</v>
      </c>
      <c r="F19" s="28">
        <v>29.2</v>
      </c>
      <c r="G19" s="28">
        <v>244.8</v>
      </c>
      <c r="H19" s="28">
        <v>1.7999999999999999E-2</v>
      </c>
      <c r="I19" s="28">
        <v>0.78</v>
      </c>
      <c r="J19" s="28">
        <v>0</v>
      </c>
      <c r="K19" s="28">
        <v>1</v>
      </c>
      <c r="L19" s="28">
        <v>31.6</v>
      </c>
      <c r="M19" s="28">
        <v>0</v>
      </c>
      <c r="N19" s="28">
        <v>0</v>
      </c>
      <c r="O19" s="28">
        <v>0.68</v>
      </c>
    </row>
    <row r="20" spans="1:15">
      <c r="A20" s="28" t="s">
        <v>80</v>
      </c>
      <c r="B20" s="39" t="s">
        <v>184</v>
      </c>
      <c r="C20" s="28">
        <v>90</v>
      </c>
      <c r="D20" s="28">
        <v>5.38</v>
      </c>
      <c r="E20" s="28">
        <v>10.98</v>
      </c>
      <c r="F20" s="28">
        <v>5.99</v>
      </c>
      <c r="G20" s="28">
        <v>161.28</v>
      </c>
      <c r="H20" s="28">
        <v>5.6000000000000001E-2</v>
      </c>
      <c r="I20" s="28">
        <v>12.71</v>
      </c>
      <c r="J20" s="28">
        <v>0</v>
      </c>
      <c r="K20" s="28">
        <v>0</v>
      </c>
      <c r="L20" s="28">
        <v>75.290000000000006</v>
      </c>
      <c r="M20" s="28">
        <v>146.16</v>
      </c>
      <c r="N20" s="28">
        <v>8.4</v>
      </c>
      <c r="O20" s="28">
        <v>0.17</v>
      </c>
    </row>
    <row r="21" spans="1:15">
      <c r="A21" s="28" t="s">
        <v>96</v>
      </c>
      <c r="B21" s="28" t="s">
        <v>49</v>
      </c>
      <c r="C21" s="28">
        <v>200</v>
      </c>
      <c r="D21" s="28">
        <v>12.88</v>
      </c>
      <c r="E21" s="28">
        <v>10.08</v>
      </c>
      <c r="F21" s="28">
        <v>22.54</v>
      </c>
      <c r="G21" s="28">
        <v>232.82</v>
      </c>
      <c r="H21" s="28">
        <v>0.14000000000000001</v>
      </c>
      <c r="I21" s="28">
        <v>11.06</v>
      </c>
      <c r="J21" s="28">
        <v>0</v>
      </c>
      <c r="K21" s="28">
        <v>0</v>
      </c>
      <c r="L21" s="28">
        <v>89.32</v>
      </c>
      <c r="M21" s="28">
        <v>227.5</v>
      </c>
      <c r="N21" s="28">
        <v>33.81</v>
      </c>
      <c r="O21" s="28">
        <v>1.4E-2</v>
      </c>
    </row>
    <row r="22" spans="1:15">
      <c r="A22" s="28" t="s">
        <v>81</v>
      </c>
      <c r="B22" s="28" t="s">
        <v>116</v>
      </c>
      <c r="C22" s="28">
        <v>150</v>
      </c>
      <c r="D22" s="28">
        <v>4.88</v>
      </c>
      <c r="E22" s="28">
        <v>7.35</v>
      </c>
      <c r="F22" s="28">
        <v>19.05</v>
      </c>
      <c r="G22" s="28">
        <v>151.5</v>
      </c>
      <c r="H22" s="28">
        <v>0.12</v>
      </c>
      <c r="I22" s="28">
        <v>0</v>
      </c>
      <c r="J22" s="28">
        <v>0</v>
      </c>
      <c r="K22" s="28">
        <v>0.85</v>
      </c>
      <c r="L22" s="28">
        <v>17.25</v>
      </c>
      <c r="M22" s="28">
        <v>108</v>
      </c>
      <c r="N22" s="28">
        <v>21.75</v>
      </c>
      <c r="O22" s="28">
        <v>0.6</v>
      </c>
    </row>
    <row r="23" spans="1:15">
      <c r="A23" s="28" t="s">
        <v>70</v>
      </c>
      <c r="B23" s="28" t="s">
        <v>23</v>
      </c>
      <c r="C23" s="28">
        <v>100</v>
      </c>
      <c r="D23" s="28">
        <v>1.9</v>
      </c>
      <c r="E23" s="28">
        <v>5.7</v>
      </c>
      <c r="F23" s="28">
        <v>7.7</v>
      </c>
      <c r="G23" s="28">
        <v>90</v>
      </c>
      <c r="H23" s="28">
        <v>0</v>
      </c>
      <c r="I23" s="28">
        <v>17</v>
      </c>
      <c r="J23" s="28">
        <v>0</v>
      </c>
      <c r="K23" s="28">
        <v>0</v>
      </c>
      <c r="L23" s="28">
        <v>41</v>
      </c>
      <c r="M23" s="28">
        <v>37</v>
      </c>
      <c r="N23" s="28">
        <v>0.2</v>
      </c>
      <c r="O23" s="28">
        <v>0</v>
      </c>
    </row>
    <row r="24" spans="1:15">
      <c r="A24" s="28"/>
      <c r="B24" s="28" t="s">
        <v>18</v>
      </c>
      <c r="C24" s="28"/>
      <c r="D24" s="28">
        <f>D17+D18+D19+D20+D21+D22+D23</f>
        <v>29.889999999999997</v>
      </c>
      <c r="E24" s="28">
        <f t="shared" ref="E24:O24" si="1">E17+E18+E19+E20+E21+E22+E23</f>
        <v>34.860000000000007</v>
      </c>
      <c r="F24" s="28">
        <f t="shared" si="1"/>
        <v>103.33</v>
      </c>
      <c r="G24" s="28">
        <f t="shared" si="1"/>
        <v>980.90000000000009</v>
      </c>
      <c r="H24" s="28">
        <f t="shared" si="1"/>
        <v>0.43400000000000005</v>
      </c>
      <c r="I24" s="28">
        <f t="shared" si="1"/>
        <v>41.55</v>
      </c>
      <c r="J24" s="28">
        <f t="shared" si="1"/>
        <v>0</v>
      </c>
      <c r="K24" s="28">
        <f t="shared" si="1"/>
        <v>1.85</v>
      </c>
      <c r="L24" s="28">
        <f t="shared" si="1"/>
        <v>270.96000000000004</v>
      </c>
      <c r="M24" s="28">
        <f t="shared" si="1"/>
        <v>615.66</v>
      </c>
      <c r="N24" s="28">
        <f t="shared" si="1"/>
        <v>92.660000000000011</v>
      </c>
      <c r="O24" s="28">
        <f t="shared" si="1"/>
        <v>3.714</v>
      </c>
    </row>
    <row r="25" spans="1:15">
      <c r="A25" s="28"/>
      <c r="B25" s="17" t="s">
        <v>134</v>
      </c>
      <c r="C25" s="17"/>
      <c r="D25" s="17" t="s">
        <v>145</v>
      </c>
      <c r="E25" s="17" t="s">
        <v>146</v>
      </c>
      <c r="F25" s="17" t="s">
        <v>147</v>
      </c>
      <c r="G25" s="17" t="s">
        <v>148</v>
      </c>
      <c r="H25" s="17" t="s">
        <v>149</v>
      </c>
      <c r="I25" s="17" t="s">
        <v>150</v>
      </c>
      <c r="J25" s="17" t="s">
        <v>151</v>
      </c>
      <c r="K25" s="17" t="s">
        <v>157</v>
      </c>
      <c r="L25" s="17" t="s">
        <v>152</v>
      </c>
      <c r="M25" s="17" t="s">
        <v>152</v>
      </c>
      <c r="N25" s="17" t="s">
        <v>153</v>
      </c>
      <c r="O25" s="17" t="s">
        <v>154</v>
      </c>
    </row>
    <row r="26" spans="1:15">
      <c r="A26" s="28"/>
      <c r="B26" s="28" t="s">
        <v>24</v>
      </c>
      <c r="C26" s="28"/>
      <c r="D26" s="28">
        <f>D14+D24</f>
        <v>57.42</v>
      </c>
      <c r="E26" s="28">
        <f t="shared" ref="E26:O26" si="2">E14+E24</f>
        <v>53.59</v>
      </c>
      <c r="F26" s="28">
        <f t="shared" si="2"/>
        <v>181.73000000000002</v>
      </c>
      <c r="G26" s="28">
        <f t="shared" si="2"/>
        <v>1569.8000000000002</v>
      </c>
      <c r="H26" s="28">
        <f t="shared" si="2"/>
        <v>0.53800000000000003</v>
      </c>
      <c r="I26" s="28">
        <f t="shared" si="2"/>
        <v>48.387999999999998</v>
      </c>
      <c r="J26" s="28">
        <f t="shared" si="2"/>
        <v>0</v>
      </c>
      <c r="K26" s="28">
        <f t="shared" si="2"/>
        <v>1.85</v>
      </c>
      <c r="L26" s="28">
        <f t="shared" si="2"/>
        <v>664.61599999999999</v>
      </c>
      <c r="M26" s="28">
        <f t="shared" si="2"/>
        <v>1013.3199999999999</v>
      </c>
      <c r="N26" s="28">
        <f t="shared" si="2"/>
        <v>137.42000000000002</v>
      </c>
      <c r="O26" s="28">
        <f t="shared" si="2"/>
        <v>5.5960000000000001</v>
      </c>
    </row>
    <row r="27" spans="1: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>
      <c r="A33" s="2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2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2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B19" sqref="B19"/>
    </sheetView>
  </sheetViews>
  <sheetFormatPr defaultRowHeight="15.75"/>
  <cols>
    <col min="1" max="1" width="13.85546875" style="1" customWidth="1"/>
    <col min="2" max="2" width="37.42578125" style="1" customWidth="1"/>
    <col min="3" max="3" width="11.140625" style="1" customWidth="1"/>
    <col min="4" max="6" width="9.140625" style="1"/>
    <col min="7" max="7" width="17" style="1" customWidth="1"/>
    <col min="8" max="8" width="7.5703125" style="1" customWidth="1"/>
    <col min="9" max="9" width="7.28515625" style="1" customWidth="1"/>
    <col min="10" max="10" width="6.5703125" style="1" customWidth="1"/>
    <col min="11" max="11" width="6.7109375" style="1" customWidth="1"/>
    <col min="12" max="12" width="7.7109375" style="1" customWidth="1"/>
    <col min="13" max="13" width="8.42578125" style="1" customWidth="1"/>
    <col min="14" max="14" width="7.85546875" style="1" customWidth="1"/>
    <col min="15" max="15" width="8" style="1" customWidth="1"/>
    <col min="16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59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11"/>
      <c r="B9" s="11" t="s">
        <v>25</v>
      </c>
      <c r="C9" s="11">
        <v>50</v>
      </c>
      <c r="D9" s="11">
        <v>3.07</v>
      </c>
      <c r="E9" s="11">
        <v>1.07</v>
      </c>
      <c r="F9" s="11">
        <v>20.93</v>
      </c>
      <c r="G9" s="11">
        <v>107.22</v>
      </c>
      <c r="H9" s="11">
        <v>0.1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</row>
    <row r="10" spans="1:15">
      <c r="A10" s="34" t="s">
        <v>120</v>
      </c>
      <c r="B10" s="40" t="s">
        <v>187</v>
      </c>
      <c r="C10" s="40" t="s">
        <v>188</v>
      </c>
      <c r="D10" s="34">
        <v>12.42</v>
      </c>
      <c r="E10" s="34">
        <v>9.42</v>
      </c>
      <c r="F10" s="34">
        <v>12.86</v>
      </c>
      <c r="G10" s="34">
        <v>185.34</v>
      </c>
      <c r="H10" s="34">
        <v>0.08</v>
      </c>
      <c r="I10" s="34">
        <v>0</v>
      </c>
      <c r="J10" s="34">
        <v>0</v>
      </c>
      <c r="K10" s="34">
        <v>0</v>
      </c>
      <c r="L10" s="34">
        <v>34.799999999999997</v>
      </c>
      <c r="M10" s="34">
        <v>0</v>
      </c>
      <c r="N10" s="34">
        <v>0</v>
      </c>
      <c r="O10" s="34">
        <v>1.2</v>
      </c>
    </row>
    <row r="11" spans="1:15">
      <c r="A11" s="12" t="s">
        <v>104</v>
      </c>
      <c r="B11" s="12" t="s">
        <v>125</v>
      </c>
      <c r="C11" s="12">
        <v>200</v>
      </c>
      <c r="D11" s="12">
        <v>4.58</v>
      </c>
      <c r="E11" s="12">
        <v>5.04</v>
      </c>
      <c r="F11" s="12">
        <v>21.5</v>
      </c>
      <c r="G11" s="12">
        <v>145.34</v>
      </c>
      <c r="H11" s="12">
        <v>0.12</v>
      </c>
      <c r="I11" s="12">
        <v>7.36</v>
      </c>
      <c r="J11" s="12">
        <v>0</v>
      </c>
      <c r="K11" s="12">
        <v>0</v>
      </c>
      <c r="L11" s="12">
        <v>190.62</v>
      </c>
      <c r="M11" s="12">
        <v>0</v>
      </c>
      <c r="N11" s="12">
        <v>0</v>
      </c>
      <c r="O11" s="12">
        <v>0.14000000000000001</v>
      </c>
    </row>
    <row r="12" spans="1:15">
      <c r="A12" s="40" t="s">
        <v>164</v>
      </c>
      <c r="B12" s="40" t="s">
        <v>165</v>
      </c>
      <c r="C12" s="40">
        <v>150</v>
      </c>
      <c r="D12" s="40">
        <v>8.5500000000000007</v>
      </c>
      <c r="E12" s="40">
        <v>7.23</v>
      </c>
      <c r="F12" s="40">
        <v>41.18</v>
      </c>
      <c r="G12" s="40">
        <v>270.51</v>
      </c>
      <c r="H12" s="40">
        <v>0.21</v>
      </c>
      <c r="I12" s="40">
        <v>0</v>
      </c>
      <c r="J12" s="40">
        <v>0</v>
      </c>
      <c r="K12" s="40">
        <v>0</v>
      </c>
      <c r="L12" s="40">
        <v>14.24</v>
      </c>
      <c r="M12" s="40">
        <v>0</v>
      </c>
      <c r="N12" s="40">
        <v>0</v>
      </c>
      <c r="O12" s="40">
        <v>4.55</v>
      </c>
    </row>
    <row r="13" spans="1:15">
      <c r="A13" s="40" t="s">
        <v>72</v>
      </c>
      <c r="B13" s="40" t="s">
        <v>186</v>
      </c>
      <c r="C13" s="40">
        <v>80</v>
      </c>
      <c r="D13" s="40">
        <v>0.78</v>
      </c>
      <c r="E13" s="40">
        <v>4.82</v>
      </c>
      <c r="F13" s="40">
        <v>4.5999999999999996</v>
      </c>
      <c r="G13" s="40">
        <v>65.069999999999993</v>
      </c>
      <c r="H13" s="40">
        <v>0</v>
      </c>
      <c r="I13" s="40">
        <v>13.33</v>
      </c>
      <c r="J13" s="40">
        <v>0</v>
      </c>
      <c r="K13" s="40">
        <v>0</v>
      </c>
      <c r="L13" s="40">
        <v>21.1</v>
      </c>
      <c r="M13" s="40">
        <v>15.34</v>
      </c>
      <c r="N13" s="40">
        <v>8.1199999999999992</v>
      </c>
      <c r="O13" s="40">
        <v>0.03</v>
      </c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 t="s">
        <v>18</v>
      </c>
      <c r="C15" s="2"/>
      <c r="D15" s="2">
        <f t="shared" ref="D15:O15" si="0">D9+D10+D11+D12+D13</f>
        <v>29.400000000000002</v>
      </c>
      <c r="E15" s="7">
        <f t="shared" si="0"/>
        <v>27.580000000000002</v>
      </c>
      <c r="F15" s="7">
        <f t="shared" si="0"/>
        <v>101.07</v>
      </c>
      <c r="G15" s="7">
        <f t="shared" si="0"/>
        <v>773.48</v>
      </c>
      <c r="H15" s="7">
        <f t="shared" si="0"/>
        <v>0.51</v>
      </c>
      <c r="I15" s="7">
        <f t="shared" si="0"/>
        <v>20.69</v>
      </c>
      <c r="J15" s="7">
        <f t="shared" si="0"/>
        <v>0</v>
      </c>
      <c r="K15" s="7">
        <f t="shared" si="0"/>
        <v>0</v>
      </c>
      <c r="L15" s="7">
        <f t="shared" si="0"/>
        <v>260.76000000000005</v>
      </c>
      <c r="M15" s="7">
        <f t="shared" si="0"/>
        <v>15.34</v>
      </c>
      <c r="N15" s="7">
        <f t="shared" si="0"/>
        <v>8.1199999999999992</v>
      </c>
      <c r="O15" s="7">
        <f t="shared" si="0"/>
        <v>5.92</v>
      </c>
    </row>
    <row r="16" spans="1:15">
      <c r="A16" s="16"/>
      <c r="B16" s="17" t="s">
        <v>133</v>
      </c>
      <c r="C16" s="17"/>
      <c r="D16" s="18" t="s">
        <v>135</v>
      </c>
      <c r="E16" s="18" t="s">
        <v>136</v>
      </c>
      <c r="F16" s="18" t="s">
        <v>137</v>
      </c>
      <c r="G16" s="18" t="s">
        <v>138</v>
      </c>
      <c r="H16" s="18" t="s">
        <v>139</v>
      </c>
      <c r="I16" s="20" t="s">
        <v>140</v>
      </c>
      <c r="J16" s="19" t="s">
        <v>141</v>
      </c>
      <c r="K16" s="18" t="s">
        <v>156</v>
      </c>
      <c r="L16" s="18" t="s">
        <v>142</v>
      </c>
      <c r="M16" s="18" t="s">
        <v>142</v>
      </c>
      <c r="N16" s="18" t="s">
        <v>143</v>
      </c>
      <c r="O16" s="18" t="s">
        <v>144</v>
      </c>
    </row>
    <row r="17" spans="1:15">
      <c r="A17" s="2"/>
      <c r="B17" s="3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38" t="s">
        <v>183</v>
      </c>
      <c r="C18" s="2">
        <v>200</v>
      </c>
      <c r="D18" s="2">
        <v>1</v>
      </c>
      <c r="E18" s="2">
        <v>0.2</v>
      </c>
      <c r="F18" s="2">
        <v>0.2</v>
      </c>
      <c r="G18" s="2">
        <v>92</v>
      </c>
      <c r="H18" s="2">
        <v>0</v>
      </c>
      <c r="I18" s="2">
        <v>8</v>
      </c>
      <c r="J18" s="2">
        <v>0</v>
      </c>
      <c r="K18" s="2">
        <v>0</v>
      </c>
      <c r="L18" s="2">
        <v>14</v>
      </c>
      <c r="M18" s="2">
        <v>0</v>
      </c>
      <c r="N18" s="2">
        <v>0</v>
      </c>
      <c r="O18" s="2">
        <v>2.8</v>
      </c>
    </row>
    <row r="19" spans="1:15">
      <c r="A19" s="2" t="s">
        <v>77</v>
      </c>
      <c r="B19" s="2" t="s">
        <v>45</v>
      </c>
      <c r="C19" s="2">
        <v>200</v>
      </c>
      <c r="D19" s="2">
        <v>3.08</v>
      </c>
      <c r="E19" s="2">
        <v>4.2</v>
      </c>
      <c r="F19" s="2">
        <v>20.58</v>
      </c>
      <c r="G19" s="2">
        <v>132.02000000000001</v>
      </c>
      <c r="H19" s="2">
        <v>0.14000000000000001</v>
      </c>
      <c r="I19" s="2">
        <v>22.82</v>
      </c>
      <c r="J19" s="2">
        <v>0</v>
      </c>
      <c r="K19" s="2">
        <v>0</v>
      </c>
      <c r="L19" s="2">
        <v>22.82</v>
      </c>
      <c r="M19" s="2">
        <v>0</v>
      </c>
      <c r="N19" s="2">
        <v>0.42</v>
      </c>
      <c r="O19" s="2">
        <v>1.54</v>
      </c>
    </row>
    <row r="20" spans="1:15">
      <c r="A20" s="9" t="s">
        <v>66</v>
      </c>
      <c r="B20" s="9" t="s">
        <v>33</v>
      </c>
      <c r="C20" s="9">
        <v>90</v>
      </c>
      <c r="D20" s="9">
        <v>9.58</v>
      </c>
      <c r="E20" s="9">
        <v>10.94</v>
      </c>
      <c r="F20" s="9">
        <v>0.39</v>
      </c>
      <c r="G20" s="9">
        <v>163.18</v>
      </c>
      <c r="H20" s="9" t="s">
        <v>86</v>
      </c>
      <c r="I20" s="9">
        <v>3.99</v>
      </c>
      <c r="J20" s="9">
        <v>0</v>
      </c>
      <c r="K20" s="9">
        <v>0</v>
      </c>
      <c r="L20" s="9">
        <v>90.02</v>
      </c>
      <c r="M20" s="9">
        <v>133.21</v>
      </c>
      <c r="N20" s="9">
        <v>19.8</v>
      </c>
      <c r="O20" s="9">
        <v>1.33</v>
      </c>
    </row>
    <row r="21" spans="1:15">
      <c r="A21" s="2"/>
      <c r="B21" s="2" t="s">
        <v>20</v>
      </c>
      <c r="C21" s="2">
        <v>50</v>
      </c>
      <c r="D21" s="6">
        <v>3.85</v>
      </c>
      <c r="E21" s="6">
        <v>0.7</v>
      </c>
      <c r="F21" s="4">
        <v>18.850000000000001</v>
      </c>
      <c r="G21" s="6">
        <v>100.5</v>
      </c>
      <c r="H21" s="6">
        <v>0.1</v>
      </c>
      <c r="I21" s="6">
        <v>0</v>
      </c>
      <c r="J21" s="6">
        <v>0</v>
      </c>
      <c r="K21" s="6">
        <v>0</v>
      </c>
      <c r="L21" s="6">
        <v>16.5</v>
      </c>
      <c r="M21" s="6">
        <v>97</v>
      </c>
      <c r="N21" s="6">
        <v>28.5</v>
      </c>
      <c r="O21" s="6">
        <v>2.25</v>
      </c>
    </row>
    <row r="22" spans="1:15">
      <c r="A22" s="2" t="s">
        <v>78</v>
      </c>
      <c r="B22" s="2" t="s">
        <v>29</v>
      </c>
      <c r="C22" s="2">
        <v>80</v>
      </c>
      <c r="D22" s="2">
        <v>0.84</v>
      </c>
      <c r="E22" s="2">
        <v>3.08</v>
      </c>
      <c r="F22" s="2">
        <v>4.7</v>
      </c>
      <c r="G22" s="2">
        <v>49.84</v>
      </c>
      <c r="H22" s="2">
        <v>0</v>
      </c>
      <c r="I22" s="2">
        <v>0.34</v>
      </c>
      <c r="J22" s="2">
        <v>0</v>
      </c>
      <c r="K22" s="2">
        <v>0</v>
      </c>
      <c r="L22" s="2">
        <v>33.6</v>
      </c>
      <c r="M22" s="2">
        <v>21.28</v>
      </c>
      <c r="N22" s="2">
        <v>10.64</v>
      </c>
      <c r="O22" s="2">
        <v>0.06</v>
      </c>
    </row>
    <row r="23" spans="1:15">
      <c r="A23" s="2" t="s">
        <v>76</v>
      </c>
      <c r="B23" s="2" t="s">
        <v>46</v>
      </c>
      <c r="C23" s="2">
        <v>150</v>
      </c>
      <c r="D23" s="2">
        <v>6.41</v>
      </c>
      <c r="E23" s="2">
        <v>9.4499999999999993</v>
      </c>
      <c r="F23" s="2">
        <v>44.1</v>
      </c>
      <c r="G23" s="2">
        <v>292.95</v>
      </c>
      <c r="H23" s="2">
        <v>7.0000000000000007E-2</v>
      </c>
      <c r="I23" s="2">
        <v>0</v>
      </c>
      <c r="J23" s="2">
        <v>0</v>
      </c>
      <c r="K23" s="2">
        <v>0</v>
      </c>
      <c r="L23" s="2">
        <v>18.2</v>
      </c>
      <c r="M23" s="2">
        <v>148.82</v>
      </c>
      <c r="N23" s="2">
        <v>126.28</v>
      </c>
      <c r="O23" s="2">
        <v>0.84</v>
      </c>
    </row>
    <row r="24" spans="1:15">
      <c r="A24" s="2"/>
      <c r="B24" s="2"/>
      <c r="C24" s="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2"/>
      <c r="B25" s="2" t="s">
        <v>18</v>
      </c>
      <c r="C25" s="2"/>
      <c r="D25" s="2">
        <f>D18+D19+D20+D21+D22+D23+D24</f>
        <v>24.76</v>
      </c>
      <c r="E25" s="7">
        <f>E18+E19+E20+E21+E22+E23+E24</f>
        <v>28.569999999999997</v>
      </c>
      <c r="F25" s="7">
        <f>F18+F19+F20+F21+F22+F23+F24</f>
        <v>88.82</v>
      </c>
      <c r="G25" s="7">
        <f>G18+G19+G20+G21+G22+G23+G24</f>
        <v>830.49</v>
      </c>
      <c r="H25" s="7">
        <v>0.41</v>
      </c>
      <c r="I25" s="7">
        <f t="shared" ref="I25:O25" si="1">I18+I19+I20+I21+I22+I23+I24</f>
        <v>35.150000000000006</v>
      </c>
      <c r="J25" s="7">
        <f t="shared" si="1"/>
        <v>0</v>
      </c>
      <c r="K25" s="7">
        <f t="shared" si="1"/>
        <v>0</v>
      </c>
      <c r="L25" s="7">
        <f t="shared" si="1"/>
        <v>195.14</v>
      </c>
      <c r="M25" s="7">
        <f t="shared" si="1"/>
        <v>400.31</v>
      </c>
      <c r="N25" s="7">
        <f t="shared" si="1"/>
        <v>185.64</v>
      </c>
      <c r="O25" s="7">
        <f t="shared" si="1"/>
        <v>8.82</v>
      </c>
    </row>
    <row r="26" spans="1:15">
      <c r="A26" s="22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"/>
      <c r="B27" s="2" t="s">
        <v>24</v>
      </c>
      <c r="C27" s="2"/>
      <c r="D27" s="2">
        <f t="shared" ref="D27:O27" si="2">D15+D25</f>
        <v>54.160000000000004</v>
      </c>
      <c r="E27" s="7">
        <f t="shared" si="2"/>
        <v>56.15</v>
      </c>
      <c r="F27" s="7">
        <f t="shared" si="2"/>
        <v>189.89</v>
      </c>
      <c r="G27" s="7">
        <f t="shared" si="2"/>
        <v>1603.97</v>
      </c>
      <c r="H27" s="7">
        <f t="shared" si="2"/>
        <v>0.91999999999999993</v>
      </c>
      <c r="I27" s="7">
        <f t="shared" si="2"/>
        <v>55.84</v>
      </c>
      <c r="J27" s="7">
        <f t="shared" si="2"/>
        <v>0</v>
      </c>
      <c r="K27" s="7">
        <f t="shared" si="2"/>
        <v>0</v>
      </c>
      <c r="L27" s="7">
        <f t="shared" si="2"/>
        <v>455.90000000000003</v>
      </c>
      <c r="M27" s="7">
        <f t="shared" si="2"/>
        <v>415.65</v>
      </c>
      <c r="N27" s="7">
        <f t="shared" si="2"/>
        <v>193.76</v>
      </c>
      <c r="O27" s="7">
        <f t="shared" si="2"/>
        <v>14.74</v>
      </c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B12" sqref="B12:O12"/>
    </sheetView>
  </sheetViews>
  <sheetFormatPr defaultRowHeight="15.75"/>
  <cols>
    <col min="1" max="1" width="14.5703125" style="1" customWidth="1"/>
    <col min="2" max="2" width="48.42578125" style="1" customWidth="1"/>
    <col min="3" max="3" width="8.42578125" style="1" customWidth="1"/>
    <col min="4" max="4" width="8" style="1" customWidth="1"/>
    <col min="5" max="6" width="7.7109375" style="1" customWidth="1"/>
    <col min="7" max="7" width="17.140625" style="1" customWidth="1"/>
    <col min="8" max="8" width="7.85546875" style="1" customWidth="1"/>
    <col min="9" max="9" width="7.5703125" style="1" customWidth="1"/>
    <col min="10" max="10" width="8" style="1" customWidth="1"/>
    <col min="11" max="12" width="7.7109375" style="1" customWidth="1"/>
    <col min="13" max="13" width="7.85546875" style="1" customWidth="1"/>
    <col min="14" max="14" width="7.42578125" style="1" customWidth="1"/>
    <col min="15" max="15" width="7.5703125" style="1" customWidth="1"/>
    <col min="16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ht="15.75" customHeight="1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6" t="s">
        <v>6</v>
      </c>
      <c r="E7" s="26" t="s">
        <v>7</v>
      </c>
      <c r="F7" s="26" t="s">
        <v>8</v>
      </c>
      <c r="G7" s="51"/>
      <c r="H7" s="26" t="s">
        <v>9</v>
      </c>
      <c r="I7" s="26" t="s">
        <v>10</v>
      </c>
      <c r="J7" s="26" t="s">
        <v>11</v>
      </c>
      <c r="K7" s="26" t="s">
        <v>12</v>
      </c>
      <c r="L7" s="26" t="s">
        <v>13</v>
      </c>
      <c r="M7" s="26" t="s">
        <v>14</v>
      </c>
      <c r="N7" s="26" t="s">
        <v>15</v>
      </c>
      <c r="O7" s="26" t="s">
        <v>16</v>
      </c>
    </row>
    <row r="8" spans="1:15">
      <c r="A8" s="26"/>
      <c r="B8" s="3" t="s">
        <v>17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34" t="s">
        <v>173</v>
      </c>
      <c r="B9" s="34" t="s">
        <v>172</v>
      </c>
      <c r="C9" s="30">
        <v>200</v>
      </c>
      <c r="D9" s="4">
        <v>6.03</v>
      </c>
      <c r="E9" s="30">
        <v>4.99</v>
      </c>
      <c r="F9" s="30">
        <v>1</v>
      </c>
      <c r="G9" s="30">
        <v>125.55</v>
      </c>
      <c r="H9" s="30">
        <v>0.09</v>
      </c>
      <c r="I9" s="30">
        <v>0.72</v>
      </c>
      <c r="J9" s="30">
        <v>0</v>
      </c>
      <c r="K9" s="30">
        <v>0</v>
      </c>
      <c r="L9" s="30">
        <v>9.7799999999999994</v>
      </c>
      <c r="M9" s="30">
        <v>0</v>
      </c>
      <c r="N9" s="30">
        <v>0</v>
      </c>
      <c r="O9" s="30">
        <v>2.41</v>
      </c>
    </row>
    <row r="10" spans="1:15">
      <c r="A10" s="34" t="s">
        <v>71</v>
      </c>
      <c r="B10" s="34" t="s">
        <v>39</v>
      </c>
      <c r="C10" s="34">
        <v>200</v>
      </c>
      <c r="D10" s="34">
        <v>0.2</v>
      </c>
      <c r="E10" s="34">
        <v>0</v>
      </c>
      <c r="F10" s="34">
        <v>30.4</v>
      </c>
      <c r="G10" s="34">
        <v>122</v>
      </c>
      <c r="H10" s="34">
        <v>0</v>
      </c>
      <c r="I10" s="34">
        <v>5.6</v>
      </c>
      <c r="J10" s="34">
        <v>0</v>
      </c>
      <c r="K10" s="34">
        <v>0</v>
      </c>
      <c r="L10" s="34">
        <v>28.4</v>
      </c>
      <c r="M10" s="34">
        <v>8</v>
      </c>
      <c r="N10" s="34">
        <v>0</v>
      </c>
      <c r="O10" s="34">
        <v>0.8</v>
      </c>
    </row>
    <row r="11" spans="1:15">
      <c r="A11" s="26"/>
      <c r="B11" s="26" t="s">
        <v>25</v>
      </c>
      <c r="C11" s="26">
        <v>50</v>
      </c>
      <c r="D11" s="26">
        <v>3.07</v>
      </c>
      <c r="E11" s="26">
        <v>1.07</v>
      </c>
      <c r="F11" s="26">
        <v>20.93</v>
      </c>
      <c r="G11" s="26">
        <v>107.22</v>
      </c>
      <c r="H11" s="26">
        <v>0.1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>
      <c r="A12" s="34"/>
      <c r="B12" s="34" t="s">
        <v>174</v>
      </c>
      <c r="C12" s="34">
        <v>100</v>
      </c>
      <c r="D12" s="34">
        <v>0.4</v>
      </c>
      <c r="E12" s="34">
        <v>0.4</v>
      </c>
      <c r="F12" s="34">
        <v>9.8000000000000007</v>
      </c>
      <c r="G12" s="34">
        <v>44</v>
      </c>
      <c r="H12" s="34">
        <v>0.03</v>
      </c>
      <c r="I12" s="34">
        <v>10</v>
      </c>
      <c r="J12" s="34">
        <v>0</v>
      </c>
      <c r="K12" s="34">
        <v>0</v>
      </c>
      <c r="L12" s="34">
        <v>16</v>
      </c>
      <c r="M12" s="34">
        <v>0</v>
      </c>
      <c r="N12" s="34">
        <v>0</v>
      </c>
      <c r="O12" s="34">
        <v>2.2000000000000002</v>
      </c>
    </row>
    <row r="13" spans="1:15">
      <c r="A13" s="26"/>
      <c r="B13" s="3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16"/>
      <c r="B14" s="17" t="s">
        <v>133</v>
      </c>
      <c r="C14" s="17"/>
      <c r="D14" s="18" t="s">
        <v>135</v>
      </c>
      <c r="E14" s="18" t="s">
        <v>136</v>
      </c>
      <c r="F14" s="18" t="s">
        <v>137</v>
      </c>
      <c r="G14" s="18" t="s">
        <v>138</v>
      </c>
      <c r="H14" s="18" t="s">
        <v>139</v>
      </c>
      <c r="I14" s="20" t="s">
        <v>140</v>
      </c>
      <c r="J14" s="19" t="s">
        <v>141</v>
      </c>
      <c r="K14" s="18" t="s">
        <v>156</v>
      </c>
      <c r="L14" s="18" t="s">
        <v>142</v>
      </c>
      <c r="M14" s="18" t="s">
        <v>142</v>
      </c>
      <c r="N14" s="18" t="s">
        <v>143</v>
      </c>
      <c r="O14" s="18" t="s">
        <v>144</v>
      </c>
    </row>
    <row r="15" spans="1:15">
      <c r="A15" s="26"/>
      <c r="B15" s="26" t="s">
        <v>18</v>
      </c>
      <c r="C15" s="26"/>
      <c r="D15" s="4">
        <f t="shared" ref="D15:O15" si="0">D9+D10+D11+D12+D13</f>
        <v>9.7000000000000011</v>
      </c>
      <c r="E15" s="4">
        <f t="shared" si="0"/>
        <v>6.4600000000000009</v>
      </c>
      <c r="F15" s="4">
        <f t="shared" si="0"/>
        <v>62.129999999999995</v>
      </c>
      <c r="G15" s="4">
        <f>G9+G10+G11+G12+G13</f>
        <v>398.77</v>
      </c>
      <c r="H15" s="4">
        <f t="shared" si="0"/>
        <v>0.22</v>
      </c>
      <c r="I15" s="4">
        <f t="shared" si="0"/>
        <v>16.32</v>
      </c>
      <c r="J15" s="4">
        <f t="shared" si="0"/>
        <v>0</v>
      </c>
      <c r="K15" s="4">
        <f t="shared" si="0"/>
        <v>0</v>
      </c>
      <c r="L15" s="4">
        <f t="shared" si="0"/>
        <v>54.18</v>
      </c>
      <c r="M15" s="4">
        <f t="shared" si="0"/>
        <v>8</v>
      </c>
      <c r="N15" s="4">
        <f t="shared" si="0"/>
        <v>0</v>
      </c>
      <c r="O15" s="4">
        <f t="shared" si="0"/>
        <v>5.41</v>
      </c>
    </row>
    <row r="16" spans="1:15">
      <c r="A16" s="26"/>
      <c r="B16" s="3" t="s">
        <v>19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35" t="s">
        <v>72</v>
      </c>
      <c r="B17" s="35" t="s">
        <v>179</v>
      </c>
      <c r="C17" s="35">
        <v>80</v>
      </c>
      <c r="D17" s="35">
        <v>0.78</v>
      </c>
      <c r="E17" s="35">
        <v>4.82</v>
      </c>
      <c r="F17" s="35">
        <v>4.5999999999999996</v>
      </c>
      <c r="G17" s="35">
        <v>65.069999999999993</v>
      </c>
      <c r="H17" s="35">
        <v>0</v>
      </c>
      <c r="I17" s="35">
        <v>13.33</v>
      </c>
      <c r="J17" s="35">
        <v>0</v>
      </c>
      <c r="K17" s="35">
        <v>0</v>
      </c>
      <c r="L17" s="35">
        <v>21.1</v>
      </c>
      <c r="M17" s="35">
        <v>15.34</v>
      </c>
      <c r="N17" s="35">
        <v>8.1199999999999992</v>
      </c>
      <c r="O17" s="35">
        <v>0.03</v>
      </c>
    </row>
    <row r="18" spans="1:15">
      <c r="A18" s="35"/>
      <c r="B18" s="35" t="s">
        <v>25</v>
      </c>
      <c r="C18" s="35">
        <v>50</v>
      </c>
      <c r="D18" s="35">
        <v>3.07</v>
      </c>
      <c r="E18" s="35">
        <v>1.07</v>
      </c>
      <c r="F18" s="35">
        <v>20.93</v>
      </c>
      <c r="G18" s="35">
        <v>107.22</v>
      </c>
      <c r="H18" s="35">
        <v>0.1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</row>
    <row r="19" spans="1:15">
      <c r="A19" s="35"/>
      <c r="B19" s="38" t="s">
        <v>183</v>
      </c>
      <c r="C19" s="35">
        <v>200</v>
      </c>
      <c r="D19" s="35">
        <v>1</v>
      </c>
      <c r="E19" s="35">
        <v>0</v>
      </c>
      <c r="F19" s="35">
        <v>0</v>
      </c>
      <c r="G19" s="35">
        <v>110</v>
      </c>
      <c r="H19" s="35">
        <v>0</v>
      </c>
      <c r="I19" s="35">
        <v>8</v>
      </c>
      <c r="J19" s="35">
        <v>0</v>
      </c>
      <c r="K19" s="35">
        <v>0</v>
      </c>
      <c r="L19" s="35">
        <v>14</v>
      </c>
      <c r="M19" s="35">
        <v>0</v>
      </c>
      <c r="N19" s="35">
        <v>0</v>
      </c>
      <c r="O19" s="35">
        <v>0.4</v>
      </c>
    </row>
    <row r="20" spans="1:15">
      <c r="A20" s="35" t="s">
        <v>180</v>
      </c>
      <c r="B20" s="39" t="s">
        <v>185</v>
      </c>
      <c r="C20" s="35">
        <v>100</v>
      </c>
      <c r="D20" s="35">
        <v>5</v>
      </c>
      <c r="E20" s="35">
        <v>21</v>
      </c>
      <c r="F20" s="35">
        <v>9</v>
      </c>
      <c r="G20" s="35">
        <v>249</v>
      </c>
      <c r="H20" s="35">
        <v>0.08</v>
      </c>
      <c r="I20" s="35">
        <v>2.4300000000000002</v>
      </c>
      <c r="J20" s="35">
        <v>0</v>
      </c>
      <c r="K20" s="35">
        <v>0</v>
      </c>
      <c r="L20" s="35">
        <v>34.01</v>
      </c>
      <c r="M20" s="35">
        <v>183.6</v>
      </c>
      <c r="N20" s="35">
        <v>0</v>
      </c>
      <c r="O20" s="35">
        <v>0.44</v>
      </c>
    </row>
    <row r="21" spans="1:15">
      <c r="A21" s="35" t="s">
        <v>103</v>
      </c>
      <c r="B21" s="35" t="s">
        <v>102</v>
      </c>
      <c r="C21" s="35">
        <v>150</v>
      </c>
      <c r="D21" s="35">
        <v>5.35</v>
      </c>
      <c r="E21" s="35">
        <v>0.55000000000000004</v>
      </c>
      <c r="F21" s="35">
        <v>0.86</v>
      </c>
      <c r="G21" s="35">
        <v>157.47</v>
      </c>
      <c r="H21" s="35">
        <v>0.03</v>
      </c>
      <c r="I21" s="35">
        <v>0</v>
      </c>
      <c r="J21" s="35">
        <v>0</v>
      </c>
      <c r="K21" s="35">
        <v>0</v>
      </c>
      <c r="L21" s="35">
        <v>6</v>
      </c>
      <c r="M21" s="35">
        <v>0</v>
      </c>
      <c r="N21" s="35">
        <v>0</v>
      </c>
      <c r="O21" s="35">
        <v>5.2</v>
      </c>
    </row>
    <row r="22" spans="1:15">
      <c r="A22" s="35" t="s">
        <v>103</v>
      </c>
      <c r="B22" s="35" t="s">
        <v>181</v>
      </c>
      <c r="C22" s="35">
        <v>200</v>
      </c>
      <c r="D22" s="35">
        <v>7.14</v>
      </c>
      <c r="E22" s="35">
        <v>0.74</v>
      </c>
      <c r="F22" s="35">
        <v>1.1399999999999999</v>
      </c>
      <c r="G22" s="35">
        <v>209.96</v>
      </c>
      <c r="H22" s="35">
        <v>0.06</v>
      </c>
      <c r="I22" s="35">
        <v>0</v>
      </c>
      <c r="J22" s="35">
        <v>0</v>
      </c>
      <c r="K22" s="35">
        <v>0</v>
      </c>
      <c r="L22" s="35">
        <v>12</v>
      </c>
      <c r="M22" s="35">
        <v>0</v>
      </c>
      <c r="N22" s="35">
        <v>0</v>
      </c>
      <c r="O22" s="35">
        <v>5.4</v>
      </c>
    </row>
    <row r="23" spans="1:15" ht="15.75" hidden="1" customHeight="1">
      <c r="A23" s="26"/>
      <c r="B23" s="26" t="s">
        <v>20</v>
      </c>
      <c r="C23" s="26">
        <v>50</v>
      </c>
      <c r="D23" s="26">
        <v>3.85</v>
      </c>
      <c r="E23" s="26">
        <v>0.7</v>
      </c>
      <c r="F23" s="4">
        <v>18.850000000000001</v>
      </c>
      <c r="G23" s="26">
        <v>100.5</v>
      </c>
      <c r="H23" s="26">
        <v>0.1</v>
      </c>
      <c r="I23" s="26">
        <v>0</v>
      </c>
      <c r="J23" s="26">
        <v>0</v>
      </c>
      <c r="K23" s="26">
        <v>0</v>
      </c>
      <c r="L23" s="26">
        <v>16.5</v>
      </c>
      <c r="M23" s="26">
        <v>97</v>
      </c>
      <c r="N23" s="26">
        <v>28.5</v>
      </c>
      <c r="O23" s="26">
        <v>2.25</v>
      </c>
    </row>
    <row r="24" spans="1:15">
      <c r="A24" s="26"/>
      <c r="B24" s="26" t="s">
        <v>18</v>
      </c>
      <c r="C24" s="26"/>
      <c r="D24" s="26">
        <f>D17+D18+D19+D20+D21+D22+D23</f>
        <v>26.19</v>
      </c>
      <c r="E24" s="26">
        <f t="shared" ref="E24:O24" si="1">E17+E18+E19+E20+E21+E22+E23</f>
        <v>28.88</v>
      </c>
      <c r="F24" s="26">
        <f t="shared" si="1"/>
        <v>55.38</v>
      </c>
      <c r="G24" s="26">
        <f t="shared" si="1"/>
        <v>999.22</v>
      </c>
      <c r="H24" s="26">
        <f t="shared" si="1"/>
        <v>0.37</v>
      </c>
      <c r="I24" s="26">
        <f t="shared" si="1"/>
        <v>23.759999999999998</v>
      </c>
      <c r="J24" s="26">
        <f t="shared" si="1"/>
        <v>0</v>
      </c>
      <c r="K24" s="26">
        <f t="shared" si="1"/>
        <v>0</v>
      </c>
      <c r="L24" s="26">
        <f t="shared" si="1"/>
        <v>103.61</v>
      </c>
      <c r="M24" s="26">
        <f t="shared" si="1"/>
        <v>295.94</v>
      </c>
      <c r="N24" s="26">
        <f t="shared" si="1"/>
        <v>36.619999999999997</v>
      </c>
      <c r="O24" s="26">
        <f t="shared" si="1"/>
        <v>13.72</v>
      </c>
    </row>
    <row r="25" spans="1:15">
      <c r="A25" s="26"/>
      <c r="B25" s="26" t="s">
        <v>24</v>
      </c>
      <c r="C25" s="26"/>
      <c r="D25" s="4">
        <f>D15+D24</f>
        <v>35.89</v>
      </c>
      <c r="E25" s="4">
        <f t="shared" ref="E25:O25" si="2">E15+E24</f>
        <v>35.340000000000003</v>
      </c>
      <c r="F25" s="4">
        <f t="shared" si="2"/>
        <v>117.50999999999999</v>
      </c>
      <c r="G25" s="4">
        <f t="shared" si="2"/>
        <v>1397.99</v>
      </c>
      <c r="H25" s="4">
        <f t="shared" si="2"/>
        <v>0.59</v>
      </c>
      <c r="I25" s="4">
        <f t="shared" si="2"/>
        <v>40.08</v>
      </c>
      <c r="J25" s="4">
        <f t="shared" si="2"/>
        <v>0</v>
      </c>
      <c r="K25" s="4">
        <f t="shared" si="2"/>
        <v>0</v>
      </c>
      <c r="L25" s="4">
        <f t="shared" si="2"/>
        <v>157.79</v>
      </c>
      <c r="M25" s="4">
        <f t="shared" si="2"/>
        <v>303.94</v>
      </c>
      <c r="N25" s="4">
        <f t="shared" si="2"/>
        <v>36.619999999999997</v>
      </c>
      <c r="O25" s="4">
        <f t="shared" si="2"/>
        <v>19.130000000000003</v>
      </c>
    </row>
    <row r="26" spans="1:15">
      <c r="A26" s="22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"/>
      <c r="B27" s="2" t="s">
        <v>24</v>
      </c>
      <c r="C27" s="2"/>
      <c r="D27" s="2">
        <f>D15+D25</f>
        <v>45.59</v>
      </c>
      <c r="E27" s="7">
        <f t="shared" ref="E27:O27" si="3">E15+E25</f>
        <v>41.800000000000004</v>
      </c>
      <c r="F27" s="7">
        <f t="shared" si="3"/>
        <v>179.64</v>
      </c>
      <c r="G27" s="7">
        <f t="shared" si="3"/>
        <v>1796.76</v>
      </c>
      <c r="H27" s="7">
        <f t="shared" si="3"/>
        <v>0.80999999999999994</v>
      </c>
      <c r="I27" s="7">
        <f t="shared" si="3"/>
        <v>56.4</v>
      </c>
      <c r="J27" s="7">
        <f t="shared" si="3"/>
        <v>0</v>
      </c>
      <c r="K27" s="7">
        <f t="shared" si="3"/>
        <v>0</v>
      </c>
      <c r="L27" s="7">
        <f t="shared" si="3"/>
        <v>211.97</v>
      </c>
      <c r="M27" s="7">
        <f t="shared" si="3"/>
        <v>311.94</v>
      </c>
      <c r="N27" s="7">
        <f t="shared" si="3"/>
        <v>36.619999999999997</v>
      </c>
      <c r="O27" s="7">
        <f t="shared" si="3"/>
        <v>24.540000000000003</v>
      </c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A18" sqref="A18:XFD18"/>
    </sheetView>
  </sheetViews>
  <sheetFormatPr defaultRowHeight="15.75"/>
  <cols>
    <col min="1" max="1" width="13.7109375" style="1" customWidth="1"/>
    <col min="2" max="2" width="37.140625" style="1" customWidth="1"/>
    <col min="3" max="3" width="8.85546875" style="1" customWidth="1"/>
    <col min="4" max="6" width="9.140625" style="1"/>
    <col min="7" max="7" width="16.42578125" style="1" customWidth="1"/>
    <col min="8" max="8" width="7.85546875" style="1" customWidth="1"/>
    <col min="9" max="9" width="8" style="1" customWidth="1"/>
    <col min="10" max="10" width="8.28515625" style="1" customWidth="1"/>
    <col min="11" max="11" width="7.85546875" style="1" customWidth="1"/>
    <col min="12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 t="s">
        <v>57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ht="15.75" customHeight="1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5">
      <c r="A7" s="48" t="s">
        <v>85</v>
      </c>
      <c r="B7" s="48" t="s">
        <v>0</v>
      </c>
      <c r="C7" s="50" t="s">
        <v>1</v>
      </c>
      <c r="D7" s="44" t="s">
        <v>2</v>
      </c>
      <c r="E7" s="44"/>
      <c r="F7" s="44"/>
      <c r="G7" s="50" t="s">
        <v>3</v>
      </c>
      <c r="H7" s="44" t="s">
        <v>4</v>
      </c>
      <c r="I7" s="44"/>
      <c r="J7" s="44"/>
      <c r="K7" s="44"/>
      <c r="L7" s="44" t="s">
        <v>5</v>
      </c>
      <c r="M7" s="44"/>
      <c r="N7" s="44"/>
      <c r="O7" s="44"/>
    </row>
    <row r="8" spans="1:15" ht="18.75">
      <c r="A8" s="49"/>
      <c r="B8" s="49"/>
      <c r="C8" s="51"/>
      <c r="D8" s="34" t="s">
        <v>6</v>
      </c>
      <c r="E8" s="34" t="s">
        <v>7</v>
      </c>
      <c r="F8" s="34" t="s">
        <v>8</v>
      </c>
      <c r="G8" s="51"/>
      <c r="H8" s="34" t="s">
        <v>9</v>
      </c>
      <c r="I8" s="34" t="s">
        <v>10</v>
      </c>
      <c r="J8" s="34" t="s">
        <v>11</v>
      </c>
      <c r="K8" s="34" t="s">
        <v>12</v>
      </c>
      <c r="L8" s="34" t="s">
        <v>13</v>
      </c>
      <c r="M8" s="34" t="s">
        <v>14</v>
      </c>
      <c r="N8" s="34" t="s">
        <v>15</v>
      </c>
      <c r="O8" s="34" t="s">
        <v>16</v>
      </c>
    </row>
    <row r="9" spans="1:15">
      <c r="A9" s="34"/>
      <c r="B9" s="3" t="s">
        <v>17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 t="s">
        <v>105</v>
      </c>
      <c r="B10" s="34" t="s">
        <v>175</v>
      </c>
      <c r="C10" s="34">
        <v>100</v>
      </c>
      <c r="D10" s="4">
        <v>6.03</v>
      </c>
      <c r="E10" s="34">
        <v>4.99</v>
      </c>
      <c r="F10" s="34">
        <v>1</v>
      </c>
      <c r="G10" s="34">
        <v>125.55</v>
      </c>
      <c r="H10" s="34">
        <v>0.09</v>
      </c>
      <c r="I10" s="34">
        <v>0.72</v>
      </c>
      <c r="J10" s="34">
        <v>0</v>
      </c>
      <c r="K10" s="34">
        <v>0</v>
      </c>
      <c r="L10" s="34">
        <v>9.7799999999999994</v>
      </c>
      <c r="M10" s="34">
        <v>0</v>
      </c>
      <c r="N10" s="34">
        <v>0</v>
      </c>
      <c r="O10" s="34">
        <v>2.41</v>
      </c>
    </row>
    <row r="11" spans="1:15">
      <c r="A11" s="34" t="s">
        <v>103</v>
      </c>
      <c r="B11" s="34" t="s">
        <v>102</v>
      </c>
      <c r="C11" s="34">
        <v>150</v>
      </c>
      <c r="D11" s="34">
        <v>5.35</v>
      </c>
      <c r="E11" s="34">
        <v>0.55000000000000004</v>
      </c>
      <c r="F11" s="34">
        <v>0.86</v>
      </c>
      <c r="G11" s="34">
        <v>157.47</v>
      </c>
      <c r="H11" s="34">
        <v>0.03</v>
      </c>
      <c r="I11" s="34">
        <v>0</v>
      </c>
      <c r="J11" s="34">
        <v>0</v>
      </c>
      <c r="K11" s="34">
        <v>0</v>
      </c>
      <c r="L11" s="34">
        <v>6</v>
      </c>
      <c r="M11" s="34">
        <v>0</v>
      </c>
      <c r="N11" s="34">
        <v>0</v>
      </c>
      <c r="O11" s="34">
        <v>5.2</v>
      </c>
    </row>
    <row r="12" spans="1:15">
      <c r="A12" s="34"/>
      <c r="B12" s="34" t="s">
        <v>25</v>
      </c>
      <c r="C12" s="34">
        <v>50</v>
      </c>
      <c r="D12" s="34">
        <v>3.07</v>
      </c>
      <c r="E12" s="34">
        <v>1.07</v>
      </c>
      <c r="F12" s="34">
        <v>20.93</v>
      </c>
      <c r="G12" s="34">
        <v>107.22</v>
      </c>
      <c r="H12" s="34">
        <v>0.1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pans="1:15">
      <c r="A13" s="34" t="s">
        <v>104</v>
      </c>
      <c r="B13" s="34" t="s">
        <v>125</v>
      </c>
      <c r="C13" s="34">
        <v>200</v>
      </c>
      <c r="D13" s="34">
        <v>4.58</v>
      </c>
      <c r="E13" s="34">
        <v>5.04</v>
      </c>
      <c r="F13" s="34">
        <v>21.5</v>
      </c>
      <c r="G13" s="34">
        <v>145.34</v>
      </c>
      <c r="H13" s="34">
        <v>0.12</v>
      </c>
      <c r="I13" s="34">
        <v>7.36</v>
      </c>
      <c r="J13" s="34">
        <v>0</v>
      </c>
      <c r="K13" s="34">
        <v>0</v>
      </c>
      <c r="L13" s="34">
        <v>190.62</v>
      </c>
      <c r="M13" s="34">
        <v>0</v>
      </c>
      <c r="N13" s="34">
        <v>0</v>
      </c>
      <c r="O13" s="34">
        <v>0.14000000000000001</v>
      </c>
    </row>
    <row r="14" spans="1:15">
      <c r="A14" s="34"/>
      <c r="B14" s="34" t="s">
        <v>178</v>
      </c>
      <c r="C14" s="34">
        <v>100</v>
      </c>
      <c r="D14" s="34">
        <v>0.9</v>
      </c>
      <c r="E14" s="34">
        <v>0.2</v>
      </c>
      <c r="F14" s="34">
        <v>8.1</v>
      </c>
      <c r="G14" s="34">
        <v>43</v>
      </c>
      <c r="H14" s="34">
        <v>0</v>
      </c>
      <c r="I14" s="34">
        <v>25</v>
      </c>
      <c r="J14" s="34">
        <v>0</v>
      </c>
      <c r="K14" s="34">
        <v>0</v>
      </c>
      <c r="L14" s="34">
        <v>50</v>
      </c>
      <c r="M14" s="34">
        <v>23</v>
      </c>
      <c r="N14" s="34">
        <v>13</v>
      </c>
      <c r="O14" s="34">
        <v>0.3</v>
      </c>
    </row>
    <row r="15" spans="1:15">
      <c r="A15" s="16"/>
      <c r="B15" s="17" t="s">
        <v>133</v>
      </c>
      <c r="C15" s="17"/>
      <c r="D15" s="18" t="s">
        <v>135</v>
      </c>
      <c r="E15" s="18" t="s">
        <v>136</v>
      </c>
      <c r="F15" s="18" t="s">
        <v>137</v>
      </c>
      <c r="G15" s="18" t="s">
        <v>138</v>
      </c>
      <c r="H15" s="18" t="s">
        <v>139</v>
      </c>
      <c r="I15" s="20" t="s">
        <v>140</v>
      </c>
      <c r="J15" s="19" t="s">
        <v>141</v>
      </c>
      <c r="K15" s="18" t="s">
        <v>156</v>
      </c>
      <c r="L15" s="18" t="s">
        <v>142</v>
      </c>
      <c r="M15" s="18" t="s">
        <v>142</v>
      </c>
      <c r="N15" s="18" t="s">
        <v>143</v>
      </c>
      <c r="O15" s="18" t="s">
        <v>144</v>
      </c>
    </row>
    <row r="16" spans="1:15">
      <c r="A16" s="34"/>
      <c r="B16" s="34" t="s">
        <v>18</v>
      </c>
      <c r="C16" s="34"/>
      <c r="D16" s="4">
        <f t="shared" ref="D16:O16" si="0">D10+D11+D12+D13+D14</f>
        <v>19.93</v>
      </c>
      <c r="E16" s="4">
        <f t="shared" si="0"/>
        <v>11.85</v>
      </c>
      <c r="F16" s="4">
        <f t="shared" si="0"/>
        <v>52.39</v>
      </c>
      <c r="G16" s="4">
        <f>G10+G11+G12+G13+G14</f>
        <v>578.58000000000004</v>
      </c>
      <c r="H16" s="4">
        <f t="shared" si="0"/>
        <v>0.33999999999999997</v>
      </c>
      <c r="I16" s="4">
        <f t="shared" si="0"/>
        <v>33.08</v>
      </c>
      <c r="J16" s="4">
        <f t="shared" si="0"/>
        <v>0</v>
      </c>
      <c r="K16" s="4">
        <f t="shared" si="0"/>
        <v>0</v>
      </c>
      <c r="L16" s="4">
        <f t="shared" si="0"/>
        <v>256.39999999999998</v>
      </c>
      <c r="M16" s="4">
        <f t="shared" si="0"/>
        <v>23</v>
      </c>
      <c r="N16" s="4">
        <f t="shared" si="0"/>
        <v>13</v>
      </c>
      <c r="O16" s="4">
        <f t="shared" si="0"/>
        <v>8.0500000000000007</v>
      </c>
    </row>
    <row r="17" spans="1:15">
      <c r="A17" s="34"/>
      <c r="B17" s="3" t="s">
        <v>19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>
      <c r="A18" s="34" t="s">
        <v>164</v>
      </c>
      <c r="B18" s="34" t="s">
        <v>165</v>
      </c>
      <c r="C18" s="34">
        <v>150</v>
      </c>
      <c r="D18" s="34">
        <v>8.5500000000000007</v>
      </c>
      <c r="E18" s="34">
        <v>7.23</v>
      </c>
      <c r="F18" s="34">
        <v>41.18</v>
      </c>
      <c r="G18" s="34">
        <v>270.51</v>
      </c>
      <c r="H18" s="34">
        <v>0.21</v>
      </c>
      <c r="I18" s="34">
        <v>0</v>
      </c>
      <c r="J18" s="34">
        <v>0</v>
      </c>
      <c r="K18" s="34">
        <v>0</v>
      </c>
      <c r="L18" s="34">
        <v>14.24</v>
      </c>
      <c r="M18" s="34">
        <v>0</v>
      </c>
      <c r="N18" s="34">
        <v>0</v>
      </c>
      <c r="O18" s="34">
        <v>4.55</v>
      </c>
    </row>
    <row r="19" spans="1:15">
      <c r="A19" s="34"/>
      <c r="B19" s="34" t="s">
        <v>26</v>
      </c>
      <c r="C19" s="34">
        <v>100</v>
      </c>
      <c r="D19" s="34">
        <v>0.8</v>
      </c>
      <c r="E19" s="34">
        <v>0.1</v>
      </c>
      <c r="F19" s="34">
        <v>2.6</v>
      </c>
      <c r="G19" s="34">
        <v>14</v>
      </c>
      <c r="H19" s="34">
        <v>0</v>
      </c>
      <c r="I19" s="34">
        <v>15</v>
      </c>
      <c r="J19" s="34">
        <v>0</v>
      </c>
      <c r="K19" s="34">
        <v>0</v>
      </c>
      <c r="L19" s="34">
        <v>23</v>
      </c>
      <c r="M19" s="34">
        <v>42</v>
      </c>
      <c r="N19" s="34">
        <v>14</v>
      </c>
      <c r="O19" s="34">
        <v>0.6</v>
      </c>
    </row>
    <row r="20" spans="1:15" ht="15.75" hidden="1" customHeight="1">
      <c r="A20" s="34" t="s">
        <v>120</v>
      </c>
      <c r="B20" s="34" t="s">
        <v>27</v>
      </c>
      <c r="C20" s="34">
        <v>90</v>
      </c>
      <c r="D20" s="34">
        <v>12.42</v>
      </c>
      <c r="E20" s="34">
        <v>9.42</v>
      </c>
      <c r="F20" s="34">
        <v>12.86</v>
      </c>
      <c r="G20" s="34">
        <v>185.34</v>
      </c>
      <c r="H20" s="34">
        <v>0.08</v>
      </c>
      <c r="I20" s="34">
        <v>0</v>
      </c>
      <c r="J20" s="34">
        <v>0</v>
      </c>
      <c r="K20" s="34">
        <v>0</v>
      </c>
      <c r="L20" s="34">
        <v>34.799999999999997</v>
      </c>
      <c r="M20" s="34">
        <v>155.4</v>
      </c>
      <c r="N20" s="34">
        <v>0</v>
      </c>
      <c r="O20" s="34">
        <v>1.2</v>
      </c>
    </row>
    <row r="21" spans="1:15">
      <c r="A21" s="34" t="s">
        <v>166</v>
      </c>
      <c r="B21" s="34" t="s">
        <v>167</v>
      </c>
      <c r="C21" s="34">
        <v>200</v>
      </c>
      <c r="D21" s="34">
        <v>2.52</v>
      </c>
      <c r="E21" s="34">
        <v>7</v>
      </c>
      <c r="F21" s="34">
        <v>14.98</v>
      </c>
      <c r="G21" s="34">
        <v>133</v>
      </c>
      <c r="H21" s="34">
        <v>0.14000000000000001</v>
      </c>
      <c r="I21" s="34">
        <v>14.42</v>
      </c>
      <c r="J21" s="34">
        <v>0</v>
      </c>
      <c r="K21" s="34">
        <v>0</v>
      </c>
      <c r="L21" s="34">
        <v>48.3</v>
      </c>
      <c r="M21" s="34">
        <v>0</v>
      </c>
      <c r="N21" s="34">
        <v>0</v>
      </c>
      <c r="O21" s="34">
        <v>1.68</v>
      </c>
    </row>
    <row r="22" spans="1:15">
      <c r="A22" s="34"/>
      <c r="B22" s="38" t="s">
        <v>183</v>
      </c>
      <c r="C22" s="34">
        <v>200</v>
      </c>
      <c r="D22" s="34">
        <v>1</v>
      </c>
      <c r="E22" s="34">
        <v>0.2</v>
      </c>
      <c r="F22" s="34">
        <v>0.2</v>
      </c>
      <c r="G22" s="34">
        <v>92</v>
      </c>
      <c r="H22" s="34">
        <v>0</v>
      </c>
      <c r="I22" s="34">
        <v>8</v>
      </c>
      <c r="J22" s="34">
        <v>0</v>
      </c>
      <c r="K22" s="34">
        <v>0</v>
      </c>
      <c r="L22" s="34">
        <v>14</v>
      </c>
      <c r="M22" s="34">
        <v>0</v>
      </c>
      <c r="N22" s="34">
        <v>0</v>
      </c>
      <c r="O22" s="34">
        <v>2.8</v>
      </c>
    </row>
    <row r="23" spans="1:15">
      <c r="A23" s="34"/>
      <c r="B23" s="34" t="s">
        <v>25</v>
      </c>
      <c r="C23" s="34">
        <v>50</v>
      </c>
      <c r="D23" s="34">
        <v>3.07</v>
      </c>
      <c r="E23" s="34">
        <v>1.07</v>
      </c>
      <c r="F23" s="34">
        <v>20.93</v>
      </c>
      <c r="G23" s="34">
        <v>107.22</v>
      </c>
      <c r="H23" s="34">
        <v>0.1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>
      <c r="A24" s="34"/>
      <c r="B24" s="34" t="s">
        <v>20</v>
      </c>
      <c r="C24" s="34">
        <v>50</v>
      </c>
      <c r="D24" s="34">
        <v>3.85</v>
      </c>
      <c r="E24" s="34">
        <v>0.7</v>
      </c>
      <c r="F24" s="4">
        <v>18.850000000000001</v>
      </c>
      <c r="G24" s="34">
        <v>100.5</v>
      </c>
      <c r="H24" s="34">
        <v>0.1</v>
      </c>
      <c r="I24" s="34">
        <v>0</v>
      </c>
      <c r="J24" s="34">
        <v>0</v>
      </c>
      <c r="K24" s="34">
        <v>0</v>
      </c>
      <c r="L24" s="34">
        <v>16.5</v>
      </c>
      <c r="M24" s="34">
        <v>97</v>
      </c>
      <c r="N24" s="34">
        <v>28.5</v>
      </c>
      <c r="O24" s="34">
        <v>2.25</v>
      </c>
    </row>
    <row r="25" spans="1:15">
      <c r="A25" s="34"/>
      <c r="B25" s="34" t="s">
        <v>18</v>
      </c>
      <c r="C25" s="34"/>
      <c r="D25" s="34">
        <f>D18+D19+D20+D21+D22+D23+D24</f>
        <v>32.21</v>
      </c>
      <c r="E25" s="34">
        <f t="shared" ref="E25:O25" si="1">E18+E19+E20+E21+E22+E23+E24</f>
        <v>25.72</v>
      </c>
      <c r="F25" s="34">
        <f t="shared" si="1"/>
        <v>111.6</v>
      </c>
      <c r="G25" s="34">
        <f t="shared" si="1"/>
        <v>902.57</v>
      </c>
      <c r="H25" s="34">
        <f t="shared" si="1"/>
        <v>0.63</v>
      </c>
      <c r="I25" s="34">
        <f t="shared" si="1"/>
        <v>37.42</v>
      </c>
      <c r="J25" s="34">
        <f t="shared" si="1"/>
        <v>0</v>
      </c>
      <c r="K25" s="34">
        <f t="shared" si="1"/>
        <v>0</v>
      </c>
      <c r="L25" s="34">
        <f t="shared" si="1"/>
        <v>150.83999999999997</v>
      </c>
      <c r="M25" s="34">
        <f t="shared" si="1"/>
        <v>294.39999999999998</v>
      </c>
      <c r="N25" s="34">
        <f t="shared" si="1"/>
        <v>42.5</v>
      </c>
      <c r="O25" s="34">
        <f t="shared" si="1"/>
        <v>13.079999999999998</v>
      </c>
    </row>
    <row r="26" spans="1:15">
      <c r="A26" s="34"/>
      <c r="B26" s="34" t="s">
        <v>24</v>
      </c>
      <c r="C26" s="34"/>
      <c r="D26" s="4">
        <f>D16+D25</f>
        <v>52.14</v>
      </c>
      <c r="E26" s="4">
        <f t="shared" ref="E26:O26" si="2">E16+E25</f>
        <v>37.57</v>
      </c>
      <c r="F26" s="4">
        <f t="shared" si="2"/>
        <v>163.99</v>
      </c>
      <c r="G26" s="4">
        <f t="shared" si="2"/>
        <v>1481.15</v>
      </c>
      <c r="H26" s="4">
        <f t="shared" si="2"/>
        <v>0.97</v>
      </c>
      <c r="I26" s="4">
        <f t="shared" si="2"/>
        <v>70.5</v>
      </c>
      <c r="J26" s="4">
        <f t="shared" si="2"/>
        <v>0</v>
      </c>
      <c r="K26" s="4">
        <f t="shared" si="2"/>
        <v>0</v>
      </c>
      <c r="L26" s="4">
        <f t="shared" si="2"/>
        <v>407.23999999999995</v>
      </c>
      <c r="M26" s="4">
        <f t="shared" si="2"/>
        <v>317.39999999999998</v>
      </c>
      <c r="N26" s="4">
        <f t="shared" si="2"/>
        <v>55.5</v>
      </c>
      <c r="O26" s="4">
        <f t="shared" si="2"/>
        <v>21.13</v>
      </c>
    </row>
    <row r="27" spans="1:15">
      <c r="A27" s="34"/>
      <c r="B27" s="17" t="s">
        <v>134</v>
      </c>
      <c r="C27" s="17"/>
      <c r="D27" s="17" t="s">
        <v>145</v>
      </c>
      <c r="E27" s="17" t="s">
        <v>146</v>
      </c>
      <c r="F27" s="17" t="s">
        <v>147</v>
      </c>
      <c r="G27" s="17" t="s">
        <v>148</v>
      </c>
      <c r="H27" s="17" t="s">
        <v>149</v>
      </c>
      <c r="I27" s="17" t="s">
        <v>150</v>
      </c>
      <c r="J27" s="17" t="s">
        <v>151</v>
      </c>
      <c r="K27" s="17" t="s">
        <v>157</v>
      </c>
      <c r="L27" s="17" t="s">
        <v>152</v>
      </c>
      <c r="M27" s="17" t="s">
        <v>152</v>
      </c>
      <c r="N27" s="17" t="s">
        <v>153</v>
      </c>
      <c r="O27" s="17" t="s">
        <v>154</v>
      </c>
    </row>
    <row r="28" spans="1:15">
      <c r="A28" s="34"/>
      <c r="B28" s="34" t="s">
        <v>24</v>
      </c>
      <c r="C28" s="34"/>
      <c r="D28" s="34">
        <f>D16+D26</f>
        <v>72.069999999999993</v>
      </c>
      <c r="E28" s="34">
        <f t="shared" ref="E28:O28" si="3">E16+E26</f>
        <v>49.42</v>
      </c>
      <c r="F28" s="34">
        <f t="shared" si="3"/>
        <v>216.38</v>
      </c>
      <c r="G28" s="34">
        <f t="shared" si="3"/>
        <v>2059.73</v>
      </c>
      <c r="H28" s="34">
        <f t="shared" si="3"/>
        <v>1.31</v>
      </c>
      <c r="I28" s="34">
        <f t="shared" si="3"/>
        <v>103.58</v>
      </c>
      <c r="J28" s="34">
        <f t="shared" si="3"/>
        <v>0</v>
      </c>
      <c r="K28" s="34">
        <f t="shared" si="3"/>
        <v>0</v>
      </c>
      <c r="L28" s="34">
        <f t="shared" si="3"/>
        <v>663.63999999999987</v>
      </c>
      <c r="M28" s="34">
        <f t="shared" si="3"/>
        <v>340.4</v>
      </c>
      <c r="N28" s="34">
        <f t="shared" si="3"/>
        <v>68.5</v>
      </c>
      <c r="O28" s="34">
        <f t="shared" si="3"/>
        <v>29.18</v>
      </c>
    </row>
    <row r="29" spans="1: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3">
    <mergeCell ref="D7:F7"/>
    <mergeCell ref="G7:G8"/>
    <mergeCell ref="H7:K7"/>
    <mergeCell ref="L7:O7"/>
    <mergeCell ref="A1:O1"/>
    <mergeCell ref="A2:O2"/>
    <mergeCell ref="A3:O3"/>
    <mergeCell ref="A4:O4"/>
    <mergeCell ref="A5:O5"/>
    <mergeCell ref="A6:O6"/>
    <mergeCell ref="A7:A8"/>
    <mergeCell ref="B7:B8"/>
    <mergeCell ref="C7:C8"/>
  </mergeCells>
  <pageMargins left="3.937007874015748E-2" right="3.937007874015748E-2" top="0.3543307086614173" bottom="0.15748031496062992" header="0.31496062992125984" footer="0.31496062992125984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B27" sqref="B27"/>
    </sheetView>
  </sheetViews>
  <sheetFormatPr defaultRowHeight="15.75"/>
  <cols>
    <col min="1" max="1" width="13.28515625" style="1" customWidth="1"/>
    <col min="2" max="2" width="44.28515625" style="1" customWidth="1"/>
    <col min="3" max="3" width="8.140625" style="1" customWidth="1"/>
    <col min="4" max="6" width="9.140625" style="1"/>
    <col min="7" max="7" width="16.140625" style="1" customWidth="1"/>
    <col min="8" max="8" width="8.7109375" style="1" customWidth="1"/>
    <col min="9" max="9" width="6.42578125" style="1" customWidth="1"/>
    <col min="10" max="11" width="6.28515625" style="1" customWidth="1"/>
    <col min="12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 t="s">
        <v>111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171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8" t="s">
        <v>85</v>
      </c>
      <c r="B5" s="48" t="s">
        <v>0</v>
      </c>
      <c r="C5" s="50" t="s">
        <v>1</v>
      </c>
      <c r="D5" s="44" t="s">
        <v>2</v>
      </c>
      <c r="E5" s="44"/>
      <c r="F5" s="44"/>
      <c r="G5" s="50" t="s">
        <v>3</v>
      </c>
      <c r="H5" s="44" t="s">
        <v>4</v>
      </c>
      <c r="I5" s="44"/>
      <c r="J5" s="44"/>
      <c r="K5" s="44"/>
      <c r="L5" s="44" t="s">
        <v>5</v>
      </c>
      <c r="M5" s="44"/>
      <c r="N5" s="44"/>
      <c r="O5" s="44"/>
    </row>
    <row r="6" spans="1:15" ht="15.75" customHeight="1">
      <c r="A6" s="49"/>
      <c r="B6" s="49"/>
      <c r="C6" s="51"/>
      <c r="D6" s="34" t="s">
        <v>6</v>
      </c>
      <c r="E6" s="34" t="s">
        <v>7</v>
      </c>
      <c r="F6" s="34" t="s">
        <v>8</v>
      </c>
      <c r="G6" s="51"/>
      <c r="H6" s="34" t="s">
        <v>9</v>
      </c>
      <c r="I6" s="34" t="s">
        <v>10</v>
      </c>
      <c r="J6" s="34" t="s">
        <v>11</v>
      </c>
      <c r="K6" s="34" t="s">
        <v>12</v>
      </c>
      <c r="L6" s="34" t="s">
        <v>13</v>
      </c>
      <c r="M6" s="34" t="s">
        <v>14</v>
      </c>
      <c r="N6" s="34" t="s">
        <v>15</v>
      </c>
      <c r="O6" s="34" t="s">
        <v>16</v>
      </c>
    </row>
    <row r="7" spans="1:15">
      <c r="A7" s="34"/>
      <c r="B7" s="3" t="s">
        <v>17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 t="s">
        <v>123</v>
      </c>
      <c r="B8" s="34" t="s">
        <v>124</v>
      </c>
      <c r="C8" s="34">
        <v>100</v>
      </c>
      <c r="D8" s="34">
        <v>11.77</v>
      </c>
      <c r="E8" s="34">
        <v>10.78</v>
      </c>
      <c r="F8" s="34">
        <v>2.93</v>
      </c>
      <c r="G8" s="34">
        <v>155.83000000000001</v>
      </c>
      <c r="H8" s="34">
        <v>0.21</v>
      </c>
      <c r="I8" s="34">
        <v>0.01</v>
      </c>
      <c r="J8" s="34">
        <v>0</v>
      </c>
      <c r="K8" s="34">
        <v>0.2</v>
      </c>
      <c r="L8" s="34">
        <v>31.08</v>
      </c>
      <c r="M8" s="34">
        <v>198</v>
      </c>
      <c r="N8" s="34">
        <v>21.6</v>
      </c>
      <c r="O8" s="34">
        <v>0.91</v>
      </c>
    </row>
    <row r="9" spans="1:15">
      <c r="A9" s="34"/>
      <c r="B9" s="34" t="s">
        <v>170</v>
      </c>
      <c r="C9" s="34">
        <v>60</v>
      </c>
      <c r="D9" s="34">
        <v>5.2549999999999999</v>
      </c>
      <c r="E9" s="34">
        <v>7.6449999999999996</v>
      </c>
      <c r="F9" s="34">
        <v>16.18</v>
      </c>
      <c r="G9" s="34">
        <v>154.44999999999999</v>
      </c>
      <c r="H9" s="34">
        <v>5.5E-2</v>
      </c>
      <c r="I9" s="34">
        <v>0.08</v>
      </c>
      <c r="J9" s="34">
        <v>0</v>
      </c>
      <c r="K9" s="34">
        <v>0</v>
      </c>
      <c r="L9" s="34">
        <v>106.78</v>
      </c>
      <c r="M9" s="34">
        <v>0</v>
      </c>
      <c r="N9" s="34">
        <v>0</v>
      </c>
      <c r="O9" s="34">
        <v>0.79</v>
      </c>
    </row>
    <row r="10" spans="1:15">
      <c r="A10" s="34" t="s">
        <v>114</v>
      </c>
      <c r="B10" s="34" t="s">
        <v>107</v>
      </c>
      <c r="C10" s="34">
        <v>200</v>
      </c>
      <c r="D10" s="34">
        <v>12</v>
      </c>
      <c r="E10" s="34">
        <v>3.06</v>
      </c>
      <c r="F10" s="34">
        <v>13</v>
      </c>
      <c r="G10" s="34">
        <v>49.3</v>
      </c>
      <c r="H10" s="34">
        <v>0</v>
      </c>
      <c r="I10" s="34">
        <v>6</v>
      </c>
      <c r="J10" s="34">
        <v>0</v>
      </c>
      <c r="K10" s="34">
        <v>0</v>
      </c>
      <c r="L10" s="34">
        <v>11.6</v>
      </c>
      <c r="M10" s="34">
        <v>0</v>
      </c>
      <c r="N10" s="34">
        <v>0</v>
      </c>
      <c r="O10" s="34">
        <v>0.54</v>
      </c>
    </row>
    <row r="11" spans="1:15">
      <c r="A11" s="34" t="s">
        <v>101</v>
      </c>
      <c r="B11" s="34" t="s">
        <v>100</v>
      </c>
      <c r="C11" s="34">
        <v>150</v>
      </c>
      <c r="D11" s="34">
        <v>3.38</v>
      </c>
      <c r="E11" s="34">
        <v>5.49</v>
      </c>
      <c r="F11" s="34">
        <v>25.46</v>
      </c>
      <c r="G11" s="34">
        <v>188.55</v>
      </c>
      <c r="H11" s="34">
        <v>0.03</v>
      </c>
      <c r="I11" s="34">
        <v>2.4300000000000002</v>
      </c>
      <c r="J11" s="34">
        <v>0</v>
      </c>
      <c r="K11" s="34">
        <v>0</v>
      </c>
      <c r="L11" s="34">
        <v>6.45</v>
      </c>
      <c r="M11" s="34">
        <v>242.16</v>
      </c>
      <c r="N11" s="34">
        <v>46.56</v>
      </c>
      <c r="O11" s="34">
        <v>0.63</v>
      </c>
    </row>
    <row r="12" spans="1:1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>
      <c r="A14" s="34"/>
      <c r="B14" s="34" t="s">
        <v>41</v>
      </c>
      <c r="C14" s="34"/>
      <c r="D14" s="34">
        <f>D8+D9+D10+D11+D12</f>
        <v>32.405000000000001</v>
      </c>
      <c r="E14" s="34">
        <f t="shared" ref="E14:O14" si="0">E8+E9+E10+E11+E12</f>
        <v>26.974999999999994</v>
      </c>
      <c r="F14" s="34">
        <f t="shared" si="0"/>
        <v>57.57</v>
      </c>
      <c r="G14" s="34">
        <f t="shared" si="0"/>
        <v>548.13</v>
      </c>
      <c r="H14" s="34">
        <f t="shared" si="0"/>
        <v>0.29500000000000004</v>
      </c>
      <c r="I14" s="34">
        <f t="shared" si="0"/>
        <v>8.52</v>
      </c>
      <c r="J14" s="34">
        <f t="shared" si="0"/>
        <v>0</v>
      </c>
      <c r="K14" s="34">
        <f t="shared" si="0"/>
        <v>0.2</v>
      </c>
      <c r="L14" s="34">
        <f t="shared" si="0"/>
        <v>155.91</v>
      </c>
      <c r="M14" s="34">
        <f t="shared" si="0"/>
        <v>440.15999999999997</v>
      </c>
      <c r="N14" s="34">
        <f t="shared" si="0"/>
        <v>68.16</v>
      </c>
      <c r="O14" s="34">
        <f t="shared" si="0"/>
        <v>2.87</v>
      </c>
    </row>
    <row r="15" spans="1:15">
      <c r="A15" s="16"/>
      <c r="B15" s="17" t="s">
        <v>133</v>
      </c>
      <c r="C15" s="17"/>
      <c r="D15" s="18" t="s">
        <v>135</v>
      </c>
      <c r="E15" s="18" t="s">
        <v>136</v>
      </c>
      <c r="F15" s="18" t="s">
        <v>137</v>
      </c>
      <c r="G15" s="18" t="s">
        <v>138</v>
      </c>
      <c r="H15" s="18" t="s">
        <v>139</v>
      </c>
      <c r="I15" s="20" t="s">
        <v>140</v>
      </c>
      <c r="J15" s="19" t="s">
        <v>141</v>
      </c>
      <c r="K15" s="18" t="s">
        <v>156</v>
      </c>
      <c r="L15" s="18" t="s">
        <v>142</v>
      </c>
      <c r="M15" s="18" t="s">
        <v>142</v>
      </c>
      <c r="N15" s="18" t="s">
        <v>143</v>
      </c>
      <c r="O15" s="18" t="s">
        <v>144</v>
      </c>
    </row>
    <row r="16" spans="1:15">
      <c r="A16" s="34"/>
      <c r="B16" s="3" t="s">
        <v>19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>
      <c r="A17" s="34" t="s">
        <v>73</v>
      </c>
      <c r="B17" s="34" t="s">
        <v>42</v>
      </c>
      <c r="C17" s="34">
        <v>150</v>
      </c>
      <c r="D17" s="34">
        <v>12.6</v>
      </c>
      <c r="E17" s="34">
        <v>27.3</v>
      </c>
      <c r="F17" s="34">
        <v>40.64</v>
      </c>
      <c r="G17" s="34">
        <v>244.44</v>
      </c>
      <c r="H17" s="34">
        <v>0.42</v>
      </c>
      <c r="I17" s="34">
        <v>0</v>
      </c>
      <c r="J17" s="34">
        <v>0</v>
      </c>
      <c r="K17" s="34">
        <v>0</v>
      </c>
      <c r="L17" s="34">
        <v>117.18</v>
      </c>
      <c r="M17" s="34">
        <v>35.700000000000003</v>
      </c>
      <c r="N17" s="34">
        <v>110.04</v>
      </c>
      <c r="O17" s="34">
        <v>0.63</v>
      </c>
    </row>
    <row r="18" spans="1:15">
      <c r="A18" s="34" t="s">
        <v>74</v>
      </c>
      <c r="B18" s="36" t="s">
        <v>182</v>
      </c>
      <c r="C18" s="34">
        <v>100</v>
      </c>
      <c r="D18" s="34">
        <v>21.3</v>
      </c>
      <c r="E18" s="34">
        <v>18.899999999999999</v>
      </c>
      <c r="F18" s="34">
        <v>10.199999999999999</v>
      </c>
      <c r="G18" s="34">
        <v>295.5</v>
      </c>
      <c r="H18" s="34">
        <v>0.1</v>
      </c>
      <c r="I18" s="34">
        <v>0</v>
      </c>
      <c r="J18" s="34">
        <v>0</v>
      </c>
      <c r="K18" s="34">
        <v>0</v>
      </c>
      <c r="L18" s="34">
        <v>13.5</v>
      </c>
      <c r="M18" s="34">
        <v>205.5</v>
      </c>
      <c r="N18" s="34">
        <v>25.5</v>
      </c>
      <c r="O18" s="34">
        <v>3</v>
      </c>
    </row>
    <row r="19" spans="1:15">
      <c r="A19" s="34" t="s">
        <v>75</v>
      </c>
      <c r="B19" s="34" t="s">
        <v>44</v>
      </c>
      <c r="C19" s="34">
        <v>200</v>
      </c>
      <c r="D19" s="34">
        <v>2.2400000000000002</v>
      </c>
      <c r="E19" s="34">
        <v>7.14</v>
      </c>
      <c r="F19" s="34">
        <v>23.94</v>
      </c>
      <c r="G19" s="34">
        <v>168.42</v>
      </c>
      <c r="H19" s="34">
        <v>0.14000000000000001</v>
      </c>
      <c r="I19" s="34">
        <v>1.1200000000000001</v>
      </c>
      <c r="J19" s="34">
        <v>0</v>
      </c>
      <c r="K19" s="34">
        <v>0</v>
      </c>
      <c r="L19" s="34">
        <v>58.1</v>
      </c>
      <c r="M19" s="34">
        <v>58</v>
      </c>
      <c r="N19" s="34">
        <v>21.42</v>
      </c>
      <c r="O19" s="34">
        <v>0.56000000000000005</v>
      </c>
    </row>
    <row r="20" spans="1:15">
      <c r="A20" s="34"/>
      <c r="B20" s="34" t="s">
        <v>43</v>
      </c>
      <c r="C20" s="34">
        <v>100</v>
      </c>
      <c r="D20" s="34">
        <v>1.1000000000000001</v>
      </c>
      <c r="E20" s="34">
        <v>0.2</v>
      </c>
      <c r="F20" s="34">
        <v>3.8</v>
      </c>
      <c r="G20" s="34">
        <v>24</v>
      </c>
      <c r="H20" s="34">
        <v>0.1</v>
      </c>
      <c r="I20" s="34">
        <v>25</v>
      </c>
      <c r="J20" s="34">
        <v>0</v>
      </c>
      <c r="K20" s="34">
        <v>0</v>
      </c>
      <c r="L20" s="34">
        <v>14</v>
      </c>
      <c r="M20" s="34">
        <v>26</v>
      </c>
      <c r="N20" s="34">
        <v>20</v>
      </c>
      <c r="O20" s="34">
        <v>0.9</v>
      </c>
    </row>
    <row r="21" spans="1:15">
      <c r="A21" s="34" t="s">
        <v>119</v>
      </c>
      <c r="B21" s="34" t="s">
        <v>132</v>
      </c>
      <c r="C21" s="34">
        <v>200</v>
      </c>
      <c r="D21" s="34">
        <v>0</v>
      </c>
      <c r="E21" s="34">
        <v>0</v>
      </c>
      <c r="F21" s="34">
        <v>12</v>
      </c>
      <c r="G21" s="34">
        <v>50</v>
      </c>
      <c r="H21" s="34">
        <v>0</v>
      </c>
      <c r="I21" s="34">
        <v>3.74</v>
      </c>
      <c r="J21" s="34">
        <v>0</v>
      </c>
      <c r="K21" s="34">
        <v>0</v>
      </c>
      <c r="L21" s="34">
        <v>9.24</v>
      </c>
      <c r="M21" s="34">
        <v>2</v>
      </c>
      <c r="N21" s="34">
        <v>3</v>
      </c>
      <c r="O21" s="34">
        <v>0.12</v>
      </c>
    </row>
    <row r="22" spans="1:15">
      <c r="A22" s="34"/>
      <c r="B22" s="34" t="s">
        <v>20</v>
      </c>
      <c r="C22" s="34">
        <v>50</v>
      </c>
      <c r="D22" s="34">
        <v>3.85</v>
      </c>
      <c r="E22" s="34">
        <v>0.7</v>
      </c>
      <c r="F22" s="4">
        <v>18.850000000000001</v>
      </c>
      <c r="G22" s="34">
        <v>100.5</v>
      </c>
      <c r="H22" s="34">
        <v>0.1</v>
      </c>
      <c r="I22" s="34">
        <v>0</v>
      </c>
      <c r="J22" s="34">
        <v>0</v>
      </c>
      <c r="K22" s="34">
        <v>0</v>
      </c>
      <c r="L22" s="34">
        <v>16.5</v>
      </c>
      <c r="M22" s="34">
        <v>97</v>
      </c>
      <c r="N22" s="34">
        <v>28.5</v>
      </c>
      <c r="O22" s="34">
        <v>2.25</v>
      </c>
    </row>
    <row r="23" spans="1:15">
      <c r="A23" s="34"/>
      <c r="B23" s="34"/>
      <c r="C23" s="34"/>
      <c r="D23" s="34"/>
      <c r="E23" s="34"/>
      <c r="F23" s="4"/>
      <c r="G23" s="34"/>
      <c r="H23" s="34"/>
      <c r="I23" s="34"/>
      <c r="J23" s="34"/>
      <c r="K23" s="34"/>
      <c r="L23" s="34"/>
      <c r="M23" s="34"/>
      <c r="N23" s="34"/>
      <c r="O23" s="34"/>
    </row>
    <row r="24" spans="1:15">
      <c r="A24" s="34"/>
      <c r="B24" s="34" t="s">
        <v>18</v>
      </c>
      <c r="C24" s="34"/>
      <c r="D24" s="34">
        <f t="shared" ref="D24:O24" si="1">D17+D18+D19+D20+D21+D22+D23</f>
        <v>41.09</v>
      </c>
      <c r="E24" s="34">
        <f t="shared" si="1"/>
        <v>54.240000000000009</v>
      </c>
      <c r="F24" s="34">
        <f t="shared" si="1"/>
        <v>109.43</v>
      </c>
      <c r="G24" s="34">
        <f t="shared" si="1"/>
        <v>882.86</v>
      </c>
      <c r="H24" s="34">
        <f t="shared" si="1"/>
        <v>0.86</v>
      </c>
      <c r="I24" s="34">
        <f t="shared" si="1"/>
        <v>29.86</v>
      </c>
      <c r="J24" s="34">
        <f t="shared" si="1"/>
        <v>0</v>
      </c>
      <c r="K24" s="34">
        <f t="shared" si="1"/>
        <v>0</v>
      </c>
      <c r="L24" s="34">
        <f t="shared" si="1"/>
        <v>228.52</v>
      </c>
      <c r="M24" s="34">
        <f t="shared" si="1"/>
        <v>424.2</v>
      </c>
      <c r="N24" s="34">
        <f t="shared" si="1"/>
        <v>208.46000000000004</v>
      </c>
      <c r="O24" s="34">
        <f t="shared" si="1"/>
        <v>7.46</v>
      </c>
    </row>
    <row r="25" spans="1:15">
      <c r="A25" s="34"/>
      <c r="B25" s="17" t="s">
        <v>134</v>
      </c>
      <c r="C25" s="17"/>
      <c r="D25" s="17" t="s">
        <v>145</v>
      </c>
      <c r="E25" s="17" t="s">
        <v>146</v>
      </c>
      <c r="F25" s="17" t="s">
        <v>147</v>
      </c>
      <c r="G25" s="17" t="s">
        <v>148</v>
      </c>
      <c r="H25" s="17" t="s">
        <v>149</v>
      </c>
      <c r="I25" s="17" t="s">
        <v>150</v>
      </c>
      <c r="J25" s="17" t="s">
        <v>151</v>
      </c>
      <c r="K25" s="17" t="s">
        <v>157</v>
      </c>
      <c r="L25" s="17" t="s">
        <v>152</v>
      </c>
      <c r="M25" s="17" t="s">
        <v>152</v>
      </c>
      <c r="N25" s="17" t="s">
        <v>153</v>
      </c>
      <c r="O25" s="17" t="s">
        <v>154</v>
      </c>
    </row>
    <row r="26" spans="1:15">
      <c r="A26" s="34"/>
      <c r="B26" s="34" t="s">
        <v>40</v>
      </c>
      <c r="C26" s="34"/>
      <c r="D26" s="34">
        <f t="shared" ref="D26:O26" si="2">D14+D24</f>
        <v>73.495000000000005</v>
      </c>
      <c r="E26" s="34">
        <f t="shared" si="2"/>
        <v>81.215000000000003</v>
      </c>
      <c r="F26" s="34">
        <f t="shared" si="2"/>
        <v>167</v>
      </c>
      <c r="G26" s="34">
        <f t="shared" si="2"/>
        <v>1430.99</v>
      </c>
      <c r="H26" s="34">
        <f t="shared" si="2"/>
        <v>1.155</v>
      </c>
      <c r="I26" s="34">
        <f t="shared" si="2"/>
        <v>38.379999999999995</v>
      </c>
      <c r="J26" s="34">
        <f t="shared" si="2"/>
        <v>0</v>
      </c>
      <c r="K26" s="34">
        <f t="shared" si="2"/>
        <v>0.2</v>
      </c>
      <c r="L26" s="34">
        <f t="shared" si="2"/>
        <v>384.43</v>
      </c>
      <c r="M26" s="34">
        <f t="shared" si="2"/>
        <v>864.3599999999999</v>
      </c>
      <c r="N26" s="34">
        <f t="shared" si="2"/>
        <v>276.62</v>
      </c>
      <c r="O26" s="34">
        <f t="shared" si="2"/>
        <v>10.33</v>
      </c>
    </row>
    <row r="27" spans="1: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1">
    <mergeCell ref="G5:G6"/>
    <mergeCell ref="H5:K5"/>
    <mergeCell ref="L5:O5"/>
    <mergeCell ref="A1:O1"/>
    <mergeCell ref="A2:O2"/>
    <mergeCell ref="A3:O3"/>
    <mergeCell ref="A4:O4"/>
    <mergeCell ref="A5:A6"/>
    <mergeCell ref="B5:B6"/>
    <mergeCell ref="C5:C6"/>
    <mergeCell ref="D5:F5"/>
  </mergeCells>
  <pageMargins left="3.937007874015748E-2" right="3.937007874015748E-2" top="0.3543307086614173" bottom="0.15748031496062992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5"/>
  <sheetViews>
    <sheetView workbookViewId="0">
      <selection activeCell="B10" sqref="B10:O10"/>
    </sheetView>
  </sheetViews>
  <sheetFormatPr defaultRowHeight="15.75"/>
  <cols>
    <col min="1" max="1" width="13.28515625" style="1" customWidth="1"/>
    <col min="2" max="2" width="44.7109375" style="1" customWidth="1"/>
    <col min="3" max="3" width="9.5703125" style="1" customWidth="1"/>
    <col min="4" max="6" width="9.140625" style="1"/>
    <col min="7" max="7" width="15.7109375" style="1" customWidth="1"/>
    <col min="8" max="8" width="8.85546875" style="1" customWidth="1"/>
    <col min="9" max="9" width="6.7109375" style="1" customWidth="1"/>
    <col min="10" max="10" width="6.28515625" style="1" customWidth="1"/>
    <col min="11" max="11" width="6.85546875" style="1" customWidth="1"/>
    <col min="12" max="12" width="8.28515625" style="1" customWidth="1"/>
    <col min="13" max="14" width="7.85546875" style="1" customWidth="1"/>
    <col min="15" max="15" width="8" style="1" customWidth="1"/>
    <col min="16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56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 t="s">
        <v>128</v>
      </c>
      <c r="B9" s="21" t="s">
        <v>159</v>
      </c>
      <c r="C9" s="2">
        <v>200</v>
      </c>
      <c r="D9" s="2">
        <v>3.5</v>
      </c>
      <c r="E9" s="2">
        <v>3.4</v>
      </c>
      <c r="F9" s="2">
        <v>19.600000000000001</v>
      </c>
      <c r="G9" s="2">
        <v>120</v>
      </c>
      <c r="H9" s="2">
        <v>0.02</v>
      </c>
      <c r="I9" s="2">
        <v>0.16</v>
      </c>
      <c r="J9" s="2">
        <v>0</v>
      </c>
      <c r="K9" s="2">
        <v>0</v>
      </c>
      <c r="L9" s="2">
        <v>107.16</v>
      </c>
      <c r="M9" s="2">
        <v>0</v>
      </c>
      <c r="N9" s="2">
        <v>0</v>
      </c>
      <c r="O9" s="2">
        <v>0.82</v>
      </c>
    </row>
    <row r="10" spans="1:15">
      <c r="A10" s="9"/>
      <c r="B10" s="33" t="s">
        <v>37</v>
      </c>
      <c r="C10" s="9">
        <v>100</v>
      </c>
      <c r="D10" s="9">
        <v>1.2</v>
      </c>
      <c r="E10" s="9">
        <v>0.4</v>
      </c>
      <c r="F10" s="9">
        <v>16.8</v>
      </c>
      <c r="G10" s="9">
        <v>76.8</v>
      </c>
      <c r="H10" s="9">
        <v>0</v>
      </c>
      <c r="I10" s="9">
        <v>0.1</v>
      </c>
      <c r="J10" s="9">
        <v>0</v>
      </c>
      <c r="K10" s="9">
        <v>0</v>
      </c>
      <c r="L10" s="9">
        <v>0.6</v>
      </c>
      <c r="M10" s="9">
        <v>22.4</v>
      </c>
      <c r="N10" s="9">
        <v>33.6</v>
      </c>
      <c r="O10" s="9">
        <v>0.5</v>
      </c>
    </row>
    <row r="11" spans="1:15">
      <c r="A11" s="2" t="s">
        <v>117</v>
      </c>
      <c r="B11" s="2" t="s">
        <v>118</v>
      </c>
      <c r="C11" s="2">
        <v>1</v>
      </c>
      <c r="D11" s="2">
        <v>5.0999999999999996</v>
      </c>
      <c r="E11" s="2">
        <v>4.5999999999999996</v>
      </c>
      <c r="F11" s="2">
        <v>0.24</v>
      </c>
      <c r="G11" s="2">
        <v>62</v>
      </c>
      <c r="H11" s="2">
        <v>0.03</v>
      </c>
      <c r="I11" s="2">
        <v>0</v>
      </c>
      <c r="J11" s="2">
        <v>0.1</v>
      </c>
      <c r="K11" s="2">
        <v>0.2</v>
      </c>
      <c r="L11" s="2">
        <v>22</v>
      </c>
      <c r="M11" s="2">
        <v>77</v>
      </c>
      <c r="N11" s="2">
        <v>5</v>
      </c>
      <c r="O11" s="2">
        <v>1</v>
      </c>
    </row>
    <row r="12" spans="1:15">
      <c r="A12" s="33"/>
      <c r="B12" s="33" t="s">
        <v>25</v>
      </c>
      <c r="C12" s="33">
        <v>50</v>
      </c>
      <c r="D12" s="33">
        <v>3.07</v>
      </c>
      <c r="E12" s="33">
        <v>1.07</v>
      </c>
      <c r="F12" s="33">
        <v>20.93</v>
      </c>
      <c r="G12" s="33">
        <v>107.22</v>
      </c>
      <c r="H12" s="33">
        <v>0.1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1:15">
      <c r="A13" s="23" t="s">
        <v>160</v>
      </c>
      <c r="B13" s="23" t="s">
        <v>168</v>
      </c>
      <c r="C13" s="23">
        <v>200</v>
      </c>
      <c r="D13" s="23">
        <v>3.75</v>
      </c>
      <c r="E13" s="23">
        <v>4.21</v>
      </c>
      <c r="F13" s="23">
        <v>16.940000000000001</v>
      </c>
      <c r="G13" s="23">
        <v>119.67</v>
      </c>
      <c r="H13" s="23">
        <v>5.1999999999999998E-2</v>
      </c>
      <c r="I13" s="24">
        <v>1.7999999999999999E-2</v>
      </c>
      <c r="J13" s="23">
        <v>0</v>
      </c>
      <c r="K13" s="23">
        <v>0</v>
      </c>
      <c r="L13" s="23">
        <v>16.93</v>
      </c>
      <c r="M13" s="23">
        <v>0</v>
      </c>
      <c r="N13" s="23">
        <v>0</v>
      </c>
      <c r="O13" s="23">
        <v>0.3</v>
      </c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"/>
      <c r="B15" s="15" t="s">
        <v>18</v>
      </c>
      <c r="C15" s="2"/>
      <c r="D15" s="2">
        <f>D9+D10+D11+D12+D13</f>
        <v>16.62</v>
      </c>
      <c r="E15" s="7">
        <f t="shared" ref="E15:O15" si="0">E9+E10+E11+E12+E13</f>
        <v>13.68</v>
      </c>
      <c r="F15" s="7">
        <f t="shared" si="0"/>
        <v>74.510000000000005</v>
      </c>
      <c r="G15" s="7">
        <f t="shared" si="0"/>
        <v>485.69</v>
      </c>
      <c r="H15" s="7">
        <f t="shared" si="0"/>
        <v>0.20200000000000001</v>
      </c>
      <c r="I15" s="7">
        <f t="shared" si="0"/>
        <v>0.27800000000000002</v>
      </c>
      <c r="J15" s="7">
        <f t="shared" si="0"/>
        <v>0.1</v>
      </c>
      <c r="K15" s="7">
        <f t="shared" si="0"/>
        <v>0.2</v>
      </c>
      <c r="L15" s="7">
        <f t="shared" si="0"/>
        <v>146.69</v>
      </c>
      <c r="M15" s="7">
        <f t="shared" si="0"/>
        <v>99.4</v>
      </c>
      <c r="N15" s="7">
        <f t="shared" si="0"/>
        <v>38.6</v>
      </c>
      <c r="O15" s="7">
        <f t="shared" si="0"/>
        <v>2.6199999999999997</v>
      </c>
    </row>
    <row r="16" spans="1:15">
      <c r="A16" s="16"/>
      <c r="B16" s="17" t="s">
        <v>133</v>
      </c>
      <c r="C16" s="17"/>
      <c r="D16" s="18" t="s">
        <v>135</v>
      </c>
      <c r="E16" s="18" t="s">
        <v>136</v>
      </c>
      <c r="F16" s="18" t="s">
        <v>137</v>
      </c>
      <c r="G16" s="18" t="s">
        <v>138</v>
      </c>
      <c r="H16" s="18" t="s">
        <v>139</v>
      </c>
      <c r="I16" s="20" t="s">
        <v>140</v>
      </c>
      <c r="J16" s="19" t="s">
        <v>141</v>
      </c>
      <c r="K16" s="18" t="s">
        <v>156</v>
      </c>
      <c r="L16" s="18" t="s">
        <v>142</v>
      </c>
      <c r="M16" s="18" t="s">
        <v>142</v>
      </c>
      <c r="N16" s="18" t="s">
        <v>143</v>
      </c>
      <c r="O16" s="18" t="s">
        <v>144</v>
      </c>
    </row>
    <row r="17" spans="1:15">
      <c r="A17" s="2"/>
      <c r="B17" s="3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 t="s">
        <v>20</v>
      </c>
      <c r="C18" s="2">
        <v>30</v>
      </c>
      <c r="D18" s="6">
        <v>3.85</v>
      </c>
      <c r="E18" s="6">
        <v>0.7</v>
      </c>
      <c r="F18" s="4">
        <v>18.850000000000001</v>
      </c>
      <c r="G18" s="6">
        <v>100.5</v>
      </c>
      <c r="H18" s="6">
        <v>0.1</v>
      </c>
      <c r="I18" s="6">
        <v>0</v>
      </c>
      <c r="J18" s="6">
        <v>0</v>
      </c>
      <c r="K18" s="6">
        <v>0</v>
      </c>
      <c r="L18" s="6">
        <v>16.5</v>
      </c>
      <c r="M18" s="6">
        <v>97</v>
      </c>
      <c r="N18" s="6">
        <v>28.5</v>
      </c>
      <c r="O18" s="6">
        <v>2.25</v>
      </c>
    </row>
    <row r="19" spans="1:15">
      <c r="A19" s="2" t="s">
        <v>129</v>
      </c>
      <c r="B19" s="2" t="s">
        <v>21</v>
      </c>
      <c r="C19" s="2">
        <v>200</v>
      </c>
      <c r="D19" s="2">
        <v>0.16</v>
      </c>
      <c r="E19" s="2">
        <v>0.16</v>
      </c>
      <c r="F19" s="2">
        <v>23.88</v>
      </c>
      <c r="G19" s="2">
        <v>97.6</v>
      </c>
      <c r="H19" s="2">
        <v>0</v>
      </c>
      <c r="I19" s="2">
        <v>1.72</v>
      </c>
      <c r="J19" s="2">
        <v>0</v>
      </c>
      <c r="K19" s="2">
        <v>0</v>
      </c>
      <c r="L19" s="2">
        <v>14.48</v>
      </c>
      <c r="M19" s="2">
        <v>0</v>
      </c>
      <c r="N19" s="2">
        <v>0</v>
      </c>
      <c r="O19" s="2">
        <v>0.94</v>
      </c>
    </row>
    <row r="20" spans="1:15">
      <c r="A20" s="13" t="s">
        <v>66</v>
      </c>
      <c r="B20" s="13" t="s">
        <v>33</v>
      </c>
      <c r="C20" s="13">
        <v>90</v>
      </c>
      <c r="D20" s="13">
        <v>9.58</v>
      </c>
      <c r="E20" s="13">
        <v>10.94</v>
      </c>
      <c r="F20" s="13">
        <v>0.39</v>
      </c>
      <c r="G20" s="13">
        <v>163.18</v>
      </c>
      <c r="H20" s="13" t="s">
        <v>86</v>
      </c>
      <c r="I20" s="13">
        <v>3.99</v>
      </c>
      <c r="J20" s="13">
        <v>0</v>
      </c>
      <c r="K20" s="13">
        <v>0</v>
      </c>
      <c r="L20" s="13">
        <v>90.02</v>
      </c>
      <c r="M20" s="13">
        <v>133.21</v>
      </c>
      <c r="N20" s="13">
        <v>19.8</v>
      </c>
      <c r="O20" s="13">
        <v>1.33</v>
      </c>
    </row>
    <row r="21" spans="1:15">
      <c r="A21" s="11" t="s">
        <v>121</v>
      </c>
      <c r="B21" s="11" t="s">
        <v>82</v>
      </c>
      <c r="C21" s="11">
        <v>200</v>
      </c>
      <c r="D21" s="11">
        <v>6.86</v>
      </c>
      <c r="E21" s="11">
        <v>8.64</v>
      </c>
      <c r="F21" s="11">
        <v>28.28</v>
      </c>
      <c r="G21" s="11">
        <v>207.62</v>
      </c>
      <c r="H21" s="11">
        <v>0.28000000000000003</v>
      </c>
      <c r="I21" s="11">
        <v>8.1199999999999992</v>
      </c>
      <c r="J21" s="11">
        <v>5.8999999999999997E-2</v>
      </c>
      <c r="K21" s="11">
        <v>0.25</v>
      </c>
      <c r="L21" s="11">
        <v>58.1</v>
      </c>
      <c r="M21" s="11">
        <v>158.19999999999999</v>
      </c>
      <c r="N21" s="11">
        <v>4.2</v>
      </c>
      <c r="O21" s="11">
        <v>2.52</v>
      </c>
    </row>
    <row r="22" spans="1:15">
      <c r="A22" s="11"/>
      <c r="B22" s="11" t="s">
        <v>25</v>
      </c>
      <c r="C22" s="11">
        <v>50</v>
      </c>
      <c r="D22" s="11">
        <v>3.07</v>
      </c>
      <c r="E22" s="11">
        <v>1.07</v>
      </c>
      <c r="F22" s="11">
        <v>20.93</v>
      </c>
      <c r="G22" s="11">
        <v>107.22</v>
      </c>
      <c r="H22" s="11">
        <v>0.1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>
      <c r="A23" s="2" t="s">
        <v>69</v>
      </c>
      <c r="B23" s="2" t="s">
        <v>22</v>
      </c>
      <c r="C23" s="2">
        <v>150</v>
      </c>
      <c r="D23" s="2">
        <v>7.77</v>
      </c>
      <c r="E23" s="2">
        <v>7.56</v>
      </c>
      <c r="F23" s="2">
        <v>8.19</v>
      </c>
      <c r="G23" s="2">
        <v>132.30000000000001</v>
      </c>
      <c r="H23" s="2">
        <v>0.105</v>
      </c>
      <c r="I23" s="2">
        <v>49.47</v>
      </c>
      <c r="J23" s="2">
        <v>0</v>
      </c>
      <c r="K23" s="2">
        <v>0</v>
      </c>
      <c r="L23" s="2">
        <v>128.1</v>
      </c>
      <c r="M23" s="2">
        <v>0</v>
      </c>
      <c r="N23" s="2">
        <v>0</v>
      </c>
      <c r="O23" s="2">
        <v>0</v>
      </c>
    </row>
    <row r="24" spans="1:15">
      <c r="A24" s="8" t="s">
        <v>130</v>
      </c>
      <c r="B24" s="8" t="s">
        <v>35</v>
      </c>
      <c r="C24" s="8">
        <v>100</v>
      </c>
      <c r="D24" s="8">
        <v>0.77</v>
      </c>
      <c r="E24" s="8">
        <v>7.07</v>
      </c>
      <c r="F24" s="8">
        <v>6.37</v>
      </c>
      <c r="G24" s="8">
        <v>92.4</v>
      </c>
      <c r="H24" s="8">
        <v>0</v>
      </c>
      <c r="I24" s="8">
        <v>2.2400000000000002</v>
      </c>
      <c r="J24" s="8">
        <v>0</v>
      </c>
      <c r="K24" s="8">
        <v>0</v>
      </c>
      <c r="L24" s="8">
        <v>16.8</v>
      </c>
      <c r="M24" s="8">
        <v>34.299999999999997</v>
      </c>
      <c r="N24" s="8">
        <v>23.1</v>
      </c>
      <c r="O24" s="8">
        <v>0.42</v>
      </c>
    </row>
    <row r="25" spans="1:15">
      <c r="A25" s="2"/>
      <c r="B25" s="15" t="s">
        <v>18</v>
      </c>
      <c r="C25" s="2"/>
      <c r="D25" s="2">
        <f t="shared" ref="D25:O25" si="1">D18+D19+D20+D21+D22+D23+D24</f>
        <v>32.06</v>
      </c>
      <c r="E25" s="7">
        <f t="shared" si="1"/>
        <v>36.14</v>
      </c>
      <c r="F25" s="7">
        <f t="shared" si="1"/>
        <v>106.89000000000001</v>
      </c>
      <c r="G25" s="7">
        <f t="shared" si="1"/>
        <v>900.82</v>
      </c>
      <c r="H25" s="7">
        <f>SUM(H18:H24)</f>
        <v>0.58499999999999996</v>
      </c>
      <c r="I25" s="7">
        <f t="shared" si="1"/>
        <v>65.539999999999992</v>
      </c>
      <c r="J25" s="7">
        <f t="shared" si="1"/>
        <v>5.8999999999999997E-2</v>
      </c>
      <c r="K25" s="7">
        <f t="shared" si="1"/>
        <v>0.25</v>
      </c>
      <c r="L25" s="7">
        <f t="shared" si="1"/>
        <v>324</v>
      </c>
      <c r="M25" s="7">
        <f t="shared" si="1"/>
        <v>422.71</v>
      </c>
      <c r="N25" s="7">
        <f t="shared" si="1"/>
        <v>75.599999999999994</v>
      </c>
      <c r="O25" s="7">
        <f t="shared" si="1"/>
        <v>7.4599999999999991</v>
      </c>
    </row>
    <row r="26" spans="1:15">
      <c r="A26" s="21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"/>
      <c r="B27" s="15" t="s">
        <v>24</v>
      </c>
      <c r="C27" s="2"/>
      <c r="D27" s="2">
        <f t="shared" ref="D27:O27" si="2">D15+D25</f>
        <v>48.680000000000007</v>
      </c>
      <c r="E27" s="7">
        <f t="shared" si="2"/>
        <v>49.82</v>
      </c>
      <c r="F27" s="7">
        <f t="shared" si="2"/>
        <v>181.40000000000003</v>
      </c>
      <c r="G27" s="7">
        <f t="shared" si="2"/>
        <v>1386.51</v>
      </c>
      <c r="H27" s="7">
        <f t="shared" si="2"/>
        <v>0.78699999999999992</v>
      </c>
      <c r="I27" s="7">
        <f t="shared" si="2"/>
        <v>65.817999999999998</v>
      </c>
      <c r="J27" s="7">
        <f t="shared" si="2"/>
        <v>0.159</v>
      </c>
      <c r="K27" s="7">
        <f t="shared" si="2"/>
        <v>0.45</v>
      </c>
      <c r="L27" s="7">
        <f t="shared" si="2"/>
        <v>470.69</v>
      </c>
      <c r="M27" s="7">
        <f t="shared" si="2"/>
        <v>522.11</v>
      </c>
      <c r="N27" s="7">
        <f t="shared" si="2"/>
        <v>114.19999999999999</v>
      </c>
      <c r="O27" s="7">
        <f t="shared" si="2"/>
        <v>10.079999999999998</v>
      </c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8"/>
  <sheetViews>
    <sheetView workbookViewId="0">
      <selection activeCell="N21" sqref="N21"/>
    </sheetView>
  </sheetViews>
  <sheetFormatPr defaultRowHeight="15.75"/>
  <cols>
    <col min="1" max="1" width="16.140625" style="1" customWidth="1"/>
    <col min="2" max="2" width="35.85546875" style="1" customWidth="1"/>
    <col min="3" max="3" width="8.140625" style="1" customWidth="1"/>
    <col min="4" max="4" width="7.5703125" style="1" customWidth="1"/>
    <col min="5" max="5" width="7" style="1" customWidth="1"/>
    <col min="6" max="6" width="7.7109375" style="1" customWidth="1"/>
    <col min="7" max="7" width="16.85546875" style="1" customWidth="1"/>
    <col min="8" max="8" width="7.5703125" style="1" customWidth="1"/>
    <col min="9" max="10" width="7.85546875" style="1" customWidth="1"/>
    <col min="11" max="11" width="7.42578125" style="1" customWidth="1"/>
    <col min="12" max="16384" width="9.140625" style="1"/>
  </cols>
  <sheetData>
    <row r="1" spans="1:1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>
      <c r="A3" s="45" t="s">
        <v>113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>
      <c r="A4" s="45" t="s">
        <v>55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>
      <c r="A6" s="48" t="s">
        <v>85</v>
      </c>
      <c r="B6" s="48" t="s">
        <v>0</v>
      </c>
      <c r="C6" s="50" t="s">
        <v>1</v>
      </c>
      <c r="D6" s="44" t="s">
        <v>2</v>
      </c>
      <c r="E6" s="44"/>
      <c r="F6" s="44"/>
      <c r="G6" s="50" t="s">
        <v>3</v>
      </c>
      <c r="H6" s="44" t="s">
        <v>4</v>
      </c>
      <c r="I6" s="44"/>
      <c r="J6" s="44"/>
      <c r="K6" s="44"/>
      <c r="L6" s="44" t="s">
        <v>5</v>
      </c>
      <c r="M6" s="44"/>
      <c r="N6" s="44"/>
      <c r="O6" s="44"/>
    </row>
    <row r="7" spans="1:15" ht="18.75">
      <c r="A7" s="49"/>
      <c r="B7" s="49"/>
      <c r="C7" s="51"/>
      <c r="D7" s="2" t="s">
        <v>6</v>
      </c>
      <c r="E7" s="2" t="s">
        <v>7</v>
      </c>
      <c r="F7" s="2" t="s">
        <v>8</v>
      </c>
      <c r="G7" s="51"/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</row>
    <row r="8" spans="1:15">
      <c r="A8" s="2"/>
      <c r="B8" s="3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1" t="s">
        <v>158</v>
      </c>
      <c r="C9" s="2">
        <v>50</v>
      </c>
      <c r="D9" s="2">
        <v>2.2999999999999998</v>
      </c>
      <c r="E9" s="2">
        <v>0.2</v>
      </c>
      <c r="F9" s="2">
        <v>14.8</v>
      </c>
      <c r="G9" s="2">
        <v>70.5</v>
      </c>
      <c r="H9" s="2">
        <v>0</v>
      </c>
      <c r="I9" s="2">
        <v>0</v>
      </c>
      <c r="J9" s="2">
        <v>0</v>
      </c>
      <c r="K9" s="2">
        <v>0</v>
      </c>
      <c r="L9" s="2">
        <v>6</v>
      </c>
      <c r="M9" s="2">
        <v>19.5</v>
      </c>
      <c r="N9" s="2">
        <v>4.2</v>
      </c>
      <c r="O9" s="2">
        <v>0.3</v>
      </c>
    </row>
    <row r="10" spans="1:15">
      <c r="A10" s="2" t="s">
        <v>115</v>
      </c>
      <c r="B10" s="2" t="s">
        <v>99</v>
      </c>
      <c r="C10" s="2">
        <v>200</v>
      </c>
      <c r="D10" s="2">
        <v>9.98</v>
      </c>
      <c r="E10" s="2">
        <v>9.33</v>
      </c>
      <c r="F10" s="2">
        <v>31.76</v>
      </c>
      <c r="G10" s="2">
        <v>210.58</v>
      </c>
      <c r="H10" s="2">
        <v>0.155</v>
      </c>
      <c r="I10" s="2">
        <v>1.7</v>
      </c>
      <c r="J10" s="2">
        <v>0.13</v>
      </c>
      <c r="K10" s="2">
        <v>0.28000000000000003</v>
      </c>
      <c r="L10" s="2">
        <v>103.11</v>
      </c>
      <c r="M10" s="2">
        <v>148.69999999999999</v>
      </c>
      <c r="N10" s="2">
        <v>19.170000000000002</v>
      </c>
      <c r="O10" s="2">
        <v>0.86</v>
      </c>
    </row>
    <row r="11" spans="1:15">
      <c r="A11" s="33" t="s">
        <v>114</v>
      </c>
      <c r="B11" s="33" t="s">
        <v>107</v>
      </c>
      <c r="C11" s="33">
        <v>200</v>
      </c>
      <c r="D11" s="33">
        <v>12</v>
      </c>
      <c r="E11" s="33">
        <v>3.06</v>
      </c>
      <c r="F11" s="33">
        <v>13</v>
      </c>
      <c r="G11" s="33">
        <v>49.3</v>
      </c>
      <c r="H11" s="33">
        <v>0</v>
      </c>
      <c r="I11" s="33">
        <v>6</v>
      </c>
      <c r="J11" s="33">
        <v>0</v>
      </c>
      <c r="K11" s="33">
        <v>0</v>
      </c>
      <c r="L11" s="33">
        <v>11.6</v>
      </c>
      <c r="M11" s="33">
        <v>0</v>
      </c>
      <c r="N11" s="33">
        <v>0</v>
      </c>
      <c r="O11" s="33">
        <v>0.54</v>
      </c>
    </row>
    <row r="12" spans="1:15">
      <c r="A12" s="33"/>
      <c r="B12" s="33" t="s">
        <v>25</v>
      </c>
      <c r="C12" s="33">
        <v>50</v>
      </c>
      <c r="D12" s="33">
        <v>3.07</v>
      </c>
      <c r="E12" s="33">
        <v>1.07</v>
      </c>
      <c r="F12" s="33">
        <v>20.93</v>
      </c>
      <c r="G12" s="33">
        <v>107.22</v>
      </c>
      <c r="H12" s="33">
        <v>0.1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1: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>
      <c r="A15" s="2"/>
      <c r="B15" s="2" t="s">
        <v>18</v>
      </c>
      <c r="C15" s="2"/>
      <c r="D15" s="2">
        <f t="shared" ref="D15:O15" si="0">D9+D10+D11+D12+D13</f>
        <v>27.35</v>
      </c>
      <c r="E15" s="7">
        <f t="shared" si="0"/>
        <v>13.66</v>
      </c>
      <c r="F15" s="7">
        <f t="shared" si="0"/>
        <v>80.490000000000009</v>
      </c>
      <c r="G15" s="7">
        <f t="shared" si="0"/>
        <v>437.6</v>
      </c>
      <c r="H15" s="7">
        <f t="shared" si="0"/>
        <v>0.255</v>
      </c>
      <c r="I15" s="7">
        <f t="shared" si="0"/>
        <v>7.7</v>
      </c>
      <c r="J15" s="7">
        <f t="shared" si="0"/>
        <v>0.13</v>
      </c>
      <c r="K15" s="7">
        <f t="shared" si="0"/>
        <v>0.28000000000000003</v>
      </c>
      <c r="L15" s="7">
        <f t="shared" si="0"/>
        <v>120.71</v>
      </c>
      <c r="M15" s="7">
        <f t="shared" si="0"/>
        <v>168.2</v>
      </c>
      <c r="N15" s="7">
        <f t="shared" si="0"/>
        <v>23.37</v>
      </c>
      <c r="O15" s="7">
        <f t="shared" si="0"/>
        <v>1.7</v>
      </c>
    </row>
    <row r="16" spans="1:15">
      <c r="A16" s="16"/>
      <c r="B16" s="17" t="s">
        <v>133</v>
      </c>
      <c r="C16" s="17"/>
      <c r="D16" s="18" t="s">
        <v>135</v>
      </c>
      <c r="E16" s="18" t="s">
        <v>136</v>
      </c>
      <c r="F16" s="18" t="s">
        <v>137</v>
      </c>
      <c r="G16" s="18" t="s">
        <v>138</v>
      </c>
      <c r="H16" s="18" t="s">
        <v>139</v>
      </c>
      <c r="I16" s="20" t="s">
        <v>140</v>
      </c>
      <c r="J16" s="19" t="s">
        <v>141</v>
      </c>
      <c r="K16" s="18" t="s">
        <v>156</v>
      </c>
      <c r="L16" s="18" t="s">
        <v>142</v>
      </c>
      <c r="M16" s="18" t="s">
        <v>142</v>
      </c>
      <c r="N16" s="18" t="s">
        <v>143</v>
      </c>
      <c r="O16" s="18" t="s">
        <v>144</v>
      </c>
    </row>
    <row r="17" spans="1:15">
      <c r="A17" s="2"/>
      <c r="B17" s="3" t="s">
        <v>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 t="s">
        <v>127</v>
      </c>
      <c r="B18" s="2" t="s">
        <v>32</v>
      </c>
      <c r="C18" s="2">
        <v>200</v>
      </c>
      <c r="D18" s="2">
        <v>1</v>
      </c>
      <c r="E18" s="2">
        <v>0.05</v>
      </c>
      <c r="F18" s="2">
        <v>29.2</v>
      </c>
      <c r="G18" s="2">
        <v>244.8</v>
      </c>
      <c r="H18" s="2">
        <v>1.7999999999999999E-2</v>
      </c>
      <c r="I18" s="2">
        <v>0.78</v>
      </c>
      <c r="J18" s="2">
        <v>0</v>
      </c>
      <c r="K18" s="2">
        <v>1</v>
      </c>
      <c r="L18" s="2">
        <v>31.6</v>
      </c>
      <c r="M18" s="2">
        <v>0</v>
      </c>
      <c r="N18" s="2">
        <v>0</v>
      </c>
      <c r="O18" s="2">
        <v>0.68</v>
      </c>
    </row>
    <row r="19" spans="1:15">
      <c r="A19" s="2" t="s">
        <v>66</v>
      </c>
      <c r="B19" s="2" t="s">
        <v>33</v>
      </c>
      <c r="C19" s="2">
        <v>90</v>
      </c>
      <c r="D19" s="2">
        <v>9.58</v>
      </c>
      <c r="E19" s="2">
        <v>10.94</v>
      </c>
      <c r="F19" s="2">
        <v>0.39</v>
      </c>
      <c r="G19" s="2">
        <v>163.18</v>
      </c>
      <c r="H19" s="2" t="s">
        <v>86</v>
      </c>
      <c r="I19" s="2">
        <v>3.99</v>
      </c>
      <c r="J19" s="2">
        <v>0</v>
      </c>
      <c r="K19" s="2">
        <v>0</v>
      </c>
      <c r="L19" s="2">
        <v>90.02</v>
      </c>
      <c r="M19" s="2">
        <v>133.21</v>
      </c>
      <c r="N19" s="2">
        <v>19.8</v>
      </c>
      <c r="O19" s="2">
        <v>1.33</v>
      </c>
    </row>
    <row r="20" spans="1:15">
      <c r="A20" s="2"/>
      <c r="B20" s="2" t="s">
        <v>34</v>
      </c>
      <c r="C20" s="2">
        <v>30</v>
      </c>
      <c r="D20" s="6">
        <v>3.85</v>
      </c>
      <c r="E20" s="6">
        <v>0.7</v>
      </c>
      <c r="F20" s="4">
        <v>18.850000000000001</v>
      </c>
      <c r="G20" s="6">
        <v>100.5</v>
      </c>
      <c r="H20" s="6">
        <v>0.1</v>
      </c>
      <c r="I20" s="6">
        <v>0</v>
      </c>
      <c r="J20" s="6">
        <v>0</v>
      </c>
      <c r="K20" s="6">
        <v>0</v>
      </c>
      <c r="L20" s="6">
        <v>16.5</v>
      </c>
      <c r="M20" s="6">
        <v>97</v>
      </c>
      <c r="N20" s="6">
        <v>28.5</v>
      </c>
      <c r="O20" s="6">
        <v>2.25</v>
      </c>
    </row>
    <row r="21" spans="1:15">
      <c r="A21" s="2" t="s">
        <v>81</v>
      </c>
      <c r="B21" s="2" t="s">
        <v>116</v>
      </c>
      <c r="C21" s="2">
        <v>150</v>
      </c>
      <c r="D21" s="2">
        <v>4.88</v>
      </c>
      <c r="E21" s="2">
        <v>7.35</v>
      </c>
      <c r="F21" s="2">
        <v>19.05</v>
      </c>
      <c r="G21" s="2">
        <v>151.5</v>
      </c>
      <c r="H21" s="2">
        <v>0.12</v>
      </c>
      <c r="I21" s="2">
        <v>0</v>
      </c>
      <c r="J21" s="2">
        <v>0</v>
      </c>
      <c r="K21" s="2">
        <v>0.85</v>
      </c>
      <c r="L21" s="2">
        <v>17.25</v>
      </c>
      <c r="M21" s="2">
        <v>108</v>
      </c>
      <c r="N21" s="2">
        <v>21.75</v>
      </c>
      <c r="O21" s="2">
        <v>0.6</v>
      </c>
    </row>
    <row r="22" spans="1:15" hidden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2" t="s">
        <v>67</v>
      </c>
      <c r="B23" s="2" t="s">
        <v>35</v>
      </c>
      <c r="C23" s="2">
        <v>80</v>
      </c>
      <c r="D23" s="2">
        <v>0.62</v>
      </c>
      <c r="E23" s="2">
        <v>5.66</v>
      </c>
      <c r="F23" s="2">
        <v>5.09</v>
      </c>
      <c r="G23" s="2">
        <v>73.92</v>
      </c>
      <c r="H23" s="2">
        <v>0</v>
      </c>
      <c r="I23" s="2">
        <v>1.79</v>
      </c>
      <c r="J23" s="2">
        <v>0</v>
      </c>
      <c r="K23" s="2">
        <v>0</v>
      </c>
      <c r="L23" s="2">
        <v>13.44</v>
      </c>
      <c r="M23" s="2">
        <v>27.44</v>
      </c>
      <c r="N23" s="2">
        <v>18.48</v>
      </c>
      <c r="O23" s="2">
        <v>0.34</v>
      </c>
    </row>
    <row r="24" spans="1:15">
      <c r="A24" s="2" t="s">
        <v>68</v>
      </c>
      <c r="B24" s="2" t="s">
        <v>36</v>
      </c>
      <c r="C24" s="2">
        <v>200</v>
      </c>
      <c r="D24" s="2">
        <v>1.68</v>
      </c>
      <c r="E24" s="2">
        <v>4.2</v>
      </c>
      <c r="F24" s="2">
        <v>12.32</v>
      </c>
      <c r="G24" s="2">
        <v>88.62</v>
      </c>
      <c r="H24" s="2">
        <v>0.98</v>
      </c>
      <c r="I24" s="2">
        <v>8.1199999999999992</v>
      </c>
      <c r="J24" s="2">
        <v>0</v>
      </c>
      <c r="K24" s="2">
        <v>0</v>
      </c>
      <c r="L24" s="2">
        <v>15.12</v>
      </c>
      <c r="M24" s="2">
        <v>56.42</v>
      </c>
      <c r="N24" s="2">
        <v>23.52</v>
      </c>
      <c r="O24" s="2">
        <v>0.84</v>
      </c>
    </row>
    <row r="25" spans="1:15">
      <c r="A25" s="2"/>
      <c r="B25" s="2" t="s">
        <v>18</v>
      </c>
      <c r="C25" s="2"/>
      <c r="D25" s="2">
        <f>D18+D19+D20+D21+D22+D23+D24</f>
        <v>21.61</v>
      </c>
      <c r="E25" s="7">
        <f t="shared" ref="E25:O25" si="1">E18+E19+E20+E21+E22+E23+E24</f>
        <v>28.9</v>
      </c>
      <c r="F25" s="7">
        <f t="shared" si="1"/>
        <v>84.9</v>
      </c>
      <c r="G25" s="7">
        <f t="shared" si="1"/>
        <v>822.52</v>
      </c>
      <c r="H25" s="7">
        <v>0.89</v>
      </c>
      <c r="I25" s="7">
        <f t="shared" si="1"/>
        <v>14.68</v>
      </c>
      <c r="J25" s="7">
        <f t="shared" si="1"/>
        <v>0</v>
      </c>
      <c r="K25" s="7">
        <f t="shared" si="1"/>
        <v>1.85</v>
      </c>
      <c r="L25" s="7">
        <f t="shared" si="1"/>
        <v>183.93</v>
      </c>
      <c r="M25" s="7">
        <f t="shared" si="1"/>
        <v>422.07000000000005</v>
      </c>
      <c r="N25" s="7">
        <f t="shared" si="1"/>
        <v>112.05</v>
      </c>
      <c r="O25" s="7">
        <f t="shared" si="1"/>
        <v>6.0399999999999991</v>
      </c>
    </row>
    <row r="26" spans="1:15">
      <c r="A26" s="21"/>
      <c r="B26" s="17" t="s">
        <v>134</v>
      </c>
      <c r="C26" s="17"/>
      <c r="D26" s="17" t="s">
        <v>145</v>
      </c>
      <c r="E26" s="17" t="s">
        <v>146</v>
      </c>
      <c r="F26" s="17" t="s">
        <v>147</v>
      </c>
      <c r="G26" s="17" t="s">
        <v>148</v>
      </c>
      <c r="H26" s="17" t="s">
        <v>149</v>
      </c>
      <c r="I26" s="17" t="s">
        <v>150</v>
      </c>
      <c r="J26" s="17" t="s">
        <v>151</v>
      </c>
      <c r="K26" s="17" t="s">
        <v>157</v>
      </c>
      <c r="L26" s="17" t="s">
        <v>152</v>
      </c>
      <c r="M26" s="17" t="s">
        <v>152</v>
      </c>
      <c r="N26" s="17" t="s">
        <v>153</v>
      </c>
      <c r="O26" s="17" t="s">
        <v>154</v>
      </c>
    </row>
    <row r="27" spans="1:15">
      <c r="A27" s="2"/>
      <c r="B27" s="2" t="s">
        <v>24</v>
      </c>
      <c r="C27" s="2"/>
      <c r="D27" s="2">
        <f>D15+D25</f>
        <v>48.96</v>
      </c>
      <c r="E27" s="7">
        <f t="shared" ref="E27:O27" si="2">E15+E25</f>
        <v>42.56</v>
      </c>
      <c r="F27" s="7">
        <f t="shared" si="2"/>
        <v>165.39000000000001</v>
      </c>
      <c r="G27" s="7">
        <f t="shared" si="2"/>
        <v>1260.1199999999999</v>
      </c>
      <c r="H27" s="7">
        <f t="shared" si="2"/>
        <v>1.145</v>
      </c>
      <c r="I27" s="7">
        <f t="shared" si="2"/>
        <v>22.38</v>
      </c>
      <c r="J27" s="7">
        <f t="shared" si="2"/>
        <v>0.13</v>
      </c>
      <c r="K27" s="7">
        <f t="shared" si="2"/>
        <v>2.13</v>
      </c>
      <c r="L27" s="7">
        <f t="shared" si="2"/>
        <v>304.64</v>
      </c>
      <c r="M27" s="7">
        <f t="shared" si="2"/>
        <v>590.27</v>
      </c>
      <c r="N27" s="7">
        <f t="shared" si="2"/>
        <v>135.41999999999999</v>
      </c>
      <c r="O27" s="7">
        <f t="shared" si="2"/>
        <v>7.7399999999999993</v>
      </c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8" spans="1:15">
      <c r="B38" s="1" t="s">
        <v>93</v>
      </c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3.937007874015748E-2" right="3.937007874015748E-2" top="0.3543307086614173" bottom="0.15748031496062992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Лист10</vt:lpstr>
      <vt:lpstr>Лист9</vt:lpstr>
      <vt:lpstr>Лист8</vt:lpstr>
      <vt:lpstr>Лист7</vt:lpstr>
      <vt:lpstr>Лист6</vt:lpstr>
      <vt:lpstr>Лист5</vt:lpstr>
      <vt:lpstr>Лист4</vt:lpstr>
      <vt:lpstr>Лист3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 Windows</cp:lastModifiedBy>
  <cp:lastPrinted>2024-12-03T07:41:49Z</cp:lastPrinted>
  <dcterms:created xsi:type="dcterms:W3CDTF">2017-08-14T01:13:30Z</dcterms:created>
  <dcterms:modified xsi:type="dcterms:W3CDTF">2024-12-03T07:41:51Z</dcterms:modified>
</cp:coreProperties>
</file>